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brane z chrome\"/>
    </mc:Choice>
  </mc:AlternateContent>
  <bookViews>
    <workbookView xWindow="0" yWindow="0" windowWidth="28800" windowHeight="11700" activeTab="3"/>
  </bookViews>
  <sheets>
    <sheet name="BE" sheetId="19" r:id="rId1"/>
    <sheet name="TiLwGG" sheetId="21" r:id="rId2"/>
    <sheet name="ZF" sheetId="25" r:id="rId3"/>
    <sheet name="ZO" sheetId="24" r:id="rId4"/>
    <sheet name="kierunkowe (semestrami)" sheetId="18" state="hidden" r:id="rId5"/>
  </sheets>
  <definedNames>
    <definedName name="_xlnm.Print_Area" localSheetId="0">BE!$A$1:$Y$56</definedName>
    <definedName name="_xlnm.Print_Area" localSheetId="1">TiLwGG!$A$1:$Y$55</definedName>
    <definedName name="_xlnm.Print_Area" localSheetId="2">ZF!$A$1:$Y$60</definedName>
    <definedName name="_xlnm.Print_Area" localSheetId="3">ZO!$A$1:$Y$59</definedName>
  </definedNames>
  <calcPr calcId="162913"/>
</workbook>
</file>

<file path=xl/calcChain.xml><?xml version="1.0" encoding="utf-8"?>
<calcChain xmlns="http://schemas.openxmlformats.org/spreadsheetml/2006/main">
  <c r="E31" i="25" l="1"/>
  <c r="E31" i="21"/>
  <c r="E31" i="24"/>
  <c r="E31" i="19"/>
  <c r="U53" i="25" l="1"/>
  <c r="P53" i="25"/>
  <c r="K53" i="25"/>
  <c r="F53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2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U52" i="24"/>
  <c r="P52" i="24"/>
  <c r="K52" i="24"/>
  <c r="F52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2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33" i="25" l="1"/>
  <c r="F53" i="24"/>
  <c r="E9" i="25"/>
  <c r="E51" i="25" s="1"/>
  <c r="E33" i="24"/>
  <c r="P54" i="25"/>
  <c r="P53" i="24"/>
  <c r="F54" i="24"/>
  <c r="K53" i="24"/>
  <c r="F54" i="25"/>
  <c r="F55" i="25"/>
  <c r="U54" i="25"/>
  <c r="K54" i="25"/>
  <c r="E9" i="24"/>
  <c r="U53" i="24"/>
  <c r="E44" i="21"/>
  <c r="E43" i="21"/>
  <c r="E42" i="21"/>
  <c r="E41" i="21"/>
  <c r="E39" i="21"/>
  <c r="E38" i="21"/>
  <c r="E35" i="21"/>
  <c r="Y48" i="19"/>
  <c r="E43" i="19"/>
  <c r="E32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22" i="19"/>
  <c r="E26" i="19"/>
  <c r="E17" i="19"/>
  <c r="E15" i="19"/>
  <c r="E36" i="21"/>
  <c r="E37" i="21"/>
  <c r="E40" i="21"/>
  <c r="E45" i="21"/>
  <c r="U49" i="19"/>
  <c r="P49" i="19"/>
  <c r="K49" i="19"/>
  <c r="F49" i="19"/>
  <c r="K48" i="21"/>
  <c r="P48" i="21"/>
  <c r="U48" i="21"/>
  <c r="F48" i="21"/>
  <c r="E34" i="21"/>
  <c r="E14" i="19"/>
  <c r="E16" i="19"/>
  <c r="E18" i="19"/>
  <c r="E19" i="19"/>
  <c r="E20" i="19"/>
  <c r="E21" i="19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6" i="19"/>
  <c r="E45" i="19"/>
  <c r="E44" i="19"/>
  <c r="E42" i="19"/>
  <c r="E41" i="19"/>
  <c r="E40" i="19"/>
  <c r="E39" i="19"/>
  <c r="E38" i="19"/>
  <c r="E37" i="19"/>
  <c r="E36" i="19"/>
  <c r="E35" i="19"/>
  <c r="E34" i="19"/>
  <c r="E32" i="19"/>
  <c r="E30" i="19"/>
  <c r="E29" i="19"/>
  <c r="E28" i="19"/>
  <c r="E27" i="19"/>
  <c r="E25" i="19"/>
  <c r="E24" i="19"/>
  <c r="E23" i="19"/>
  <c r="E13" i="19"/>
  <c r="E12" i="19"/>
  <c r="E11" i="19"/>
  <c r="E10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C4" i="18"/>
  <c r="C32" i="18" s="1"/>
  <c r="B4" i="18"/>
  <c r="B28" i="18"/>
  <c r="C28" i="18"/>
  <c r="C23" i="18"/>
  <c r="C13" i="18"/>
  <c r="B23" i="18"/>
  <c r="B13" i="18"/>
  <c r="B32" i="18" s="1"/>
  <c r="E33" i="19" l="1"/>
  <c r="E50" i="24"/>
  <c r="E33" i="21"/>
  <c r="F50" i="21"/>
  <c r="U50" i="19"/>
  <c r="P49" i="21"/>
  <c r="E9" i="21"/>
  <c r="P50" i="19"/>
  <c r="K50" i="19"/>
  <c r="F49" i="21"/>
  <c r="K49" i="21"/>
  <c r="U49" i="21"/>
  <c r="F51" i="19"/>
  <c r="F50" i="19"/>
  <c r="E9" i="19"/>
  <c r="E47" i="19" s="1"/>
  <c r="E46" i="21" l="1"/>
</calcChain>
</file>

<file path=xl/sharedStrings.xml><?xml version="1.0" encoding="utf-8"?>
<sst xmlns="http://schemas.openxmlformats.org/spreadsheetml/2006/main" count="699" uniqueCount="150">
  <si>
    <t>Przedmiot</t>
  </si>
  <si>
    <t>ECTS</t>
  </si>
  <si>
    <t>W</t>
  </si>
  <si>
    <t>C</t>
  </si>
  <si>
    <t>L</t>
  </si>
  <si>
    <t>RAZEM</t>
  </si>
  <si>
    <t>Katedra</t>
  </si>
  <si>
    <t>SJO</t>
  </si>
  <si>
    <t>KSI</t>
  </si>
  <si>
    <t>Praca dyplomowa</t>
  </si>
  <si>
    <t>Godzin</t>
  </si>
  <si>
    <t>Ekonomia zarządcza</t>
  </si>
  <si>
    <t>Język obcy profesjonalny I</t>
  </si>
  <si>
    <t>Marketing międzynarodowy</t>
  </si>
  <si>
    <t>Statystyka matematyczna</t>
  </si>
  <si>
    <t>Wspomaganie podejmowania decyzji</t>
  </si>
  <si>
    <t>Język obcy profesjonalny II</t>
  </si>
  <si>
    <t>Modelowanie procesow biznesowych</t>
  </si>
  <si>
    <t>Rachunkowość zarządcza</t>
  </si>
  <si>
    <t>Proseminarium II</t>
  </si>
  <si>
    <t>Seminarium magisterskie I</t>
  </si>
  <si>
    <t>Seminarium magisterskie II</t>
  </si>
  <si>
    <t>Seminarium magisterskie III</t>
  </si>
  <si>
    <t>Innowacyjność w gospodarce</t>
  </si>
  <si>
    <t>Projektowanie działalności gospodarczej</t>
  </si>
  <si>
    <t>Przedmiot humanistyczno-społeczny (wybieralny)</t>
  </si>
  <si>
    <t>Przedmioty wybieralne z puli kierunkowej</t>
  </si>
  <si>
    <t>Przedmiot z kompetencji społecznych (wybieralne)</t>
  </si>
  <si>
    <t>Semestr 1</t>
  </si>
  <si>
    <t>Semestr 2</t>
  </si>
  <si>
    <t>Semestr 3</t>
  </si>
  <si>
    <t>Semestr 4</t>
  </si>
  <si>
    <t>KLiST</t>
  </si>
  <si>
    <t>Prognozowanie ekonomiczne</t>
  </si>
  <si>
    <t>Ekonomia międzynarodowa</t>
  </si>
  <si>
    <t>Rygor</t>
  </si>
  <si>
    <t>Z</t>
  </si>
  <si>
    <t>Planowanie działalności gospodarczej</t>
  </si>
  <si>
    <t>Kierunek:</t>
  </si>
  <si>
    <t>Specjalność:</t>
  </si>
  <si>
    <t>Studia:</t>
  </si>
  <si>
    <t>Stacjonarne</t>
  </si>
  <si>
    <t>ROK 1</t>
  </si>
  <si>
    <t>ROK 2</t>
  </si>
  <si>
    <t>Semestr I</t>
  </si>
  <si>
    <t>Semestr II</t>
  </si>
  <si>
    <t>Semestr III</t>
  </si>
  <si>
    <t>Semestr IV</t>
  </si>
  <si>
    <t>Lp.</t>
  </si>
  <si>
    <t>Liczba godzin</t>
  </si>
  <si>
    <t>P</t>
  </si>
  <si>
    <t>Przedmioty ogólne i kierunkowe</t>
  </si>
  <si>
    <t>Zaliczenie pracy dyplomowej odbywa się na ostatnim semestrze</t>
  </si>
  <si>
    <t>Przedmioty specjalnościowe</t>
  </si>
  <si>
    <t>Liczba egzaminów w semestrze</t>
  </si>
  <si>
    <t>Łączna liczba godzin w semestrze</t>
  </si>
  <si>
    <t>Oznaczenia</t>
  </si>
  <si>
    <t>`</t>
  </si>
  <si>
    <t>II stopnia</t>
  </si>
  <si>
    <t>E1</t>
  </si>
  <si>
    <t>E2</t>
  </si>
  <si>
    <t>Biznes Elektroniczny</t>
  </si>
  <si>
    <t>Rynki handlu internetowego i mobilnego</t>
  </si>
  <si>
    <t>Aplikacje internetowe i mobilne</t>
  </si>
  <si>
    <t>Strategie e-marketingu</t>
  </si>
  <si>
    <t>Sieci i portale społecznościowe</t>
  </si>
  <si>
    <t>Systemy zarządzania relacjami z klientami</t>
  </si>
  <si>
    <t>Zarządzanie strategiczne w e-biznesie</t>
  </si>
  <si>
    <t>Audyt informatyczny</t>
  </si>
  <si>
    <t>Wsparcie logistyczne e-biznesu</t>
  </si>
  <si>
    <t>Projektowanie innowacyjnych modeli e-biznesu</t>
  </si>
  <si>
    <t>Etykieta i etyka e-biznesu</t>
  </si>
  <si>
    <t>Eksploracja zasobów internetowych</t>
  </si>
  <si>
    <t>E4</t>
  </si>
  <si>
    <t>E3</t>
  </si>
  <si>
    <t>Liczba godzin w semestrze (W,C,L,P) oraz ECTS</t>
  </si>
  <si>
    <t>Transport i Logistyka w Gospodarce Globalnej</t>
  </si>
  <si>
    <t>Transport w gospodarce globalnej</t>
  </si>
  <si>
    <t>Podstawy rzeczoznawstwa i kontroli w logistyce</t>
  </si>
  <si>
    <t>Wykład monograficzny</t>
  </si>
  <si>
    <t>Spedycja międzynarodowa</t>
  </si>
  <si>
    <t>Logistyka morska</t>
  </si>
  <si>
    <t>Technologie informacyjne w przedsiębiorstwach sektora TSL</t>
  </si>
  <si>
    <t>Sprawozdawczość finansowa</t>
  </si>
  <si>
    <t>Przedmioty wybieralne humanistyczno-społeczne</t>
  </si>
  <si>
    <t>Przedmioty wybieralne z zakresu kompetencji społecznych</t>
  </si>
  <si>
    <t>Praca magisterska</t>
  </si>
  <si>
    <t>Zadanie projektowe</t>
  </si>
  <si>
    <t>Rok naboru:</t>
  </si>
  <si>
    <t>Łączna liczba punktów ECTS w planie studiów</t>
  </si>
  <si>
    <t>Modelowanie procesów biznesowych</t>
  </si>
  <si>
    <t>Inteligentne systemy webowe</t>
  </si>
  <si>
    <t>Ekonometria</t>
  </si>
  <si>
    <t>UNIWERSYTET MORSKI W GDYNI</t>
  </si>
  <si>
    <t>Zarządzanie procesami</t>
  </si>
  <si>
    <t>Zarządzanie logistyczne</t>
  </si>
  <si>
    <t>Zarządzanie strategiczne</t>
  </si>
  <si>
    <t>Chmury obliczeniowe</t>
  </si>
  <si>
    <t>Strategie rozwoju przedsiębiorstw sektora TSL w gospodarce globalnej</t>
  </si>
  <si>
    <t>Struktury organizacyjne rynków TSL</t>
  </si>
  <si>
    <t>Controlling w logistyce</t>
  </si>
  <si>
    <t>Zarządzanie łańcuchami dostaw</t>
  </si>
  <si>
    <t>Modelowanie procesów i systemów transportowych i logistycznych</t>
  </si>
  <si>
    <t>W - wykład, C - ćwiczenia, L - laboratorium, P - projekt</t>
  </si>
  <si>
    <t>Zarządzanie Organizacjami</t>
  </si>
  <si>
    <t>Koncepcje zarządzania</t>
  </si>
  <si>
    <t>Zarządzanie MŚP</t>
  </si>
  <si>
    <t>Zarządzanie organizacjami pozarządowymi</t>
  </si>
  <si>
    <t>Prawe aspekty zarządzania</t>
  </si>
  <si>
    <t>Zarządzanie organizacjami publicznymi</t>
  </si>
  <si>
    <t>Finanse w organizacji</t>
  </si>
  <si>
    <t>Symulacje biznesowe/Gry symulacyjne</t>
  </si>
  <si>
    <t>Zarządzanie procesem inwestycyjnym</t>
  </si>
  <si>
    <t>Zarządzanie marketingowe</t>
  </si>
  <si>
    <t>Kapitał ludzki w organizacji</t>
  </si>
  <si>
    <t>Marketing organizacji</t>
  </si>
  <si>
    <t>Społeczna odpowiedzialność organizacji</t>
  </si>
  <si>
    <t>Kierowanie zespołem i przywództwo</t>
  </si>
  <si>
    <t>Zarządzanie wartością przedsiębiorstwa</t>
  </si>
  <si>
    <t>Zarządzanie zmianą w organizacji</t>
  </si>
  <si>
    <t>Zarządzanie Finansami</t>
  </si>
  <si>
    <t>Prawne aspekty działalności gospodarczej</t>
  </si>
  <si>
    <t>Otoczenie finansowe organizacji</t>
  </si>
  <si>
    <t>Finansowanie działalności przedsiębiorstw</t>
  </si>
  <si>
    <t xml:space="preserve">Organizacja rachunkowości </t>
  </si>
  <si>
    <t>Rynek instrumentów finansowych</t>
  </si>
  <si>
    <t>Analiza ekonomiczno-finansowa przedsiębiorstwa</t>
  </si>
  <si>
    <t>Obciążenia publiczne przedsiębiorstw</t>
  </si>
  <si>
    <t xml:space="preserve">Rachunkowość finansowa </t>
  </si>
  <si>
    <t>Rachunek kosztów</t>
  </si>
  <si>
    <t>Etyka w finansach</t>
  </si>
  <si>
    <t>Planowanie finansowe w przedsiębiorstwie</t>
  </si>
  <si>
    <t>Pomoc publiczna</t>
  </si>
  <si>
    <t>Upadłość i reorganizacja przedsiębiorstw</t>
  </si>
  <si>
    <t>Nowoczesne narzędzia w zarządzaniu finansami</t>
  </si>
  <si>
    <t>Fundusze celowe</t>
  </si>
  <si>
    <t>WZNJ</t>
  </si>
  <si>
    <t>KZJ</t>
  </si>
  <si>
    <t>Zarządzanie</t>
  </si>
  <si>
    <t>Wydział Zarządzania i Nauk o Jakości</t>
  </si>
  <si>
    <t>obowiązuje od semestru zimowego roku akademickiego 2021/2022</t>
  </si>
  <si>
    <t>Ekonomiczne i środowiskowe aspekty jakości</t>
  </si>
  <si>
    <t>UMG/WZNJ/Z/IIst/TiLwGG st</t>
  </si>
  <si>
    <t>UMG/WZNJ/Z/IIst/ZF st</t>
  </si>
  <si>
    <t>UMG/WZNJ/Z/IIst/ZO st</t>
  </si>
  <si>
    <t>UMG/WZNJ/Z/IIst/BE st</t>
  </si>
  <si>
    <t>Plan studiów zatwierdzony przez Senat UMG dnia 28 czerwca 2021</t>
  </si>
  <si>
    <t>ZZE</t>
  </si>
  <si>
    <t>ZMMI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</si>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</sst>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i/>
      <sz val="10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u/>
      <sz val="8"/>
      <name val="Arial CE"/>
      <charset val="238"/>
    </font>
    <font>
      <b/>
      <sz val="16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0">
    <xf numFmtId="0" fontId="0" fillId="0" borderId="0" xfId="0"/>
    <xf numFmtId="0" fontId="2" fillId="0" borderId="0" xfId="1"/>
    <xf numFmtId="0" fontId="0" fillId="0" borderId="0" xfId="0" applyAlignment="1">
      <alignment horizontal="left" indent="1"/>
    </xf>
    <xf numFmtId="0" fontId="0" fillId="0" borderId="0" xfId="0" applyNumberFormat="1"/>
    <xf numFmtId="0" fontId="3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3" fillId="2" borderId="2" xfId="0" applyFont="1" applyFill="1" applyBorder="1" applyAlignment="1">
      <alignment horizontal="left"/>
    </xf>
    <xf numFmtId="0" fontId="3" fillId="2" borderId="2" xfId="0" applyNumberFormat="1" applyFont="1" applyFill="1" applyBorder="1"/>
    <xf numFmtId="0" fontId="3" fillId="0" borderId="1" xfId="0" applyFont="1" applyFill="1" applyBorder="1"/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3" fillId="0" borderId="0" xfId="1" applyFont="1"/>
    <xf numFmtId="0" fontId="15" fillId="0" borderId="0" xfId="1" applyFont="1" applyFill="1" applyBorder="1" applyAlignment="1"/>
    <xf numFmtId="0" fontId="15" fillId="0" borderId="0" xfId="1" applyFont="1" applyBorder="1" applyAlignment="1"/>
    <xf numFmtId="0" fontId="15" fillId="0" borderId="0" xfId="1" applyFont="1" applyFill="1" applyAlignment="1"/>
    <xf numFmtId="0" fontId="15" fillId="0" borderId="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Fill="1" applyBorder="1" applyAlignment="1"/>
    <xf numFmtId="0" fontId="17" fillId="0" borderId="0" xfId="1" applyFont="1"/>
    <xf numFmtId="0" fontId="17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/>
    <xf numFmtId="0" fontId="2" fillId="0" borderId="0" xfId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/>
    </xf>
    <xf numFmtId="0" fontId="13" fillId="0" borderId="3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5" fillId="7" borderId="3" xfId="1" applyFont="1" applyFill="1" applyBorder="1" applyAlignment="1">
      <alignment horizontal="center" vertical="center"/>
    </xf>
    <xf numFmtId="0" fontId="15" fillId="8" borderId="3" xfId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3" fillId="0" borderId="3" xfId="1" applyFont="1" applyFill="1" applyBorder="1" applyAlignment="1">
      <alignment horizontal="left" vertical="top" wrapText="1"/>
    </xf>
    <xf numFmtId="0" fontId="13" fillId="0" borderId="3" xfId="0" applyFont="1" applyBorder="1" applyAlignment="1">
      <alignment wrapText="1"/>
    </xf>
    <xf numFmtId="0" fontId="15" fillId="9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9" fillId="0" borderId="0" xfId="1" applyFont="1" applyAlignment="1">
      <alignment vertical="center"/>
    </xf>
    <xf numFmtId="14" fontId="17" fillId="0" borderId="0" xfId="1" applyNumberFormat="1" applyFont="1"/>
    <xf numFmtId="0" fontId="17" fillId="0" borderId="0" xfId="1" applyFont="1" applyAlignment="1"/>
    <xf numFmtId="0" fontId="20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11" fillId="5" borderId="3" xfId="1" applyFont="1" applyFill="1" applyBorder="1" applyAlignment="1">
      <alignment horizontal="center" vertical="center"/>
    </xf>
    <xf numFmtId="0" fontId="21" fillId="5" borderId="5" xfId="1" applyFont="1" applyFill="1" applyBorder="1" applyAlignment="1">
      <alignment vertical="center"/>
    </xf>
    <xf numFmtId="0" fontId="8" fillId="0" borderId="3" xfId="1" applyFont="1" applyBorder="1" applyAlignment="1">
      <alignment wrapText="1"/>
    </xf>
    <xf numFmtId="0" fontId="8" fillId="0" borderId="3" xfId="1" applyFont="1" applyFill="1" applyBorder="1" applyAlignment="1">
      <alignment wrapText="1"/>
    </xf>
    <xf numFmtId="0" fontId="21" fillId="5" borderId="6" xfId="1" applyFont="1" applyFill="1" applyBorder="1"/>
    <xf numFmtId="0" fontId="2" fillId="0" borderId="0" xfId="1" applyFont="1" applyAlignment="1">
      <alignment horizontal="center" vertical="center"/>
    </xf>
    <xf numFmtId="0" fontId="21" fillId="5" borderId="3" xfId="1" applyFont="1" applyFill="1" applyBorder="1" applyAlignment="1">
      <alignment vertical="center"/>
    </xf>
    <xf numFmtId="0" fontId="16" fillId="5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left" vertical="center" wrapText="1"/>
    </xf>
    <xf numFmtId="0" fontId="21" fillId="5" borderId="3" xfId="1" applyFont="1" applyFill="1" applyBorder="1"/>
    <xf numFmtId="0" fontId="21" fillId="0" borderId="0" xfId="1" applyFont="1" applyFill="1" applyBorder="1" applyAlignment="1"/>
    <xf numFmtId="0" fontId="17" fillId="0" borderId="3" xfId="1" applyFont="1" applyFill="1" applyBorder="1" applyAlignment="1">
      <alignment horizontal="center" vertical="center"/>
    </xf>
    <xf numFmtId="0" fontId="2" fillId="0" borderId="0" xfId="1" applyFont="1" applyFill="1"/>
    <xf numFmtId="0" fontId="21" fillId="0" borderId="0" xfId="1" applyFont="1" applyBorder="1" applyAlignment="1"/>
    <xf numFmtId="0" fontId="21" fillId="0" borderId="0" xfId="1" applyFont="1" applyFill="1" applyAlignment="1"/>
    <xf numFmtId="0" fontId="17" fillId="8" borderId="3" xfId="1" applyFont="1" applyFill="1" applyBorder="1" applyAlignment="1">
      <alignment horizontal="center" vertical="center"/>
    </xf>
    <xf numFmtId="0" fontId="22" fillId="5" borderId="3" xfId="1" applyFont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0" fontId="22" fillId="5" borderId="5" xfId="1" applyFont="1" applyFill="1" applyBorder="1" applyAlignment="1">
      <alignment horizontal="center" vertical="center"/>
    </xf>
    <xf numFmtId="0" fontId="22" fillId="5" borderId="6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wrapText="1"/>
    </xf>
    <xf numFmtId="0" fontId="13" fillId="10" borderId="7" xfId="1" applyFont="1" applyFill="1" applyBorder="1" applyAlignment="1">
      <alignment vertical="center" wrapText="1"/>
    </xf>
    <xf numFmtId="0" fontId="13" fillId="0" borderId="4" xfId="1" applyFont="1" applyFill="1" applyBorder="1" applyAlignment="1">
      <alignment vertical="center" wrapText="1"/>
    </xf>
    <xf numFmtId="0" fontId="15" fillId="6" borderId="3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/>
    </xf>
    <xf numFmtId="0" fontId="15" fillId="10" borderId="3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19" fillId="3" borderId="10" xfId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center" vertical="center"/>
    </xf>
    <xf numFmtId="0" fontId="19" fillId="3" borderId="12" xfId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center" vertical="center"/>
    </xf>
    <xf numFmtId="0" fontId="19" fillId="3" borderId="8" xfId="1" applyFont="1" applyFill="1" applyBorder="1" applyAlignment="1">
      <alignment horizontal="center" vertical="center"/>
    </xf>
    <xf numFmtId="0" fontId="19" fillId="3" borderId="9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left"/>
    </xf>
    <xf numFmtId="0" fontId="13" fillId="0" borderId="13" xfId="1" applyFont="1" applyBorder="1" applyAlignment="1">
      <alignment horizontal="left"/>
    </xf>
    <xf numFmtId="0" fontId="13" fillId="0" borderId="14" xfId="1" applyFont="1" applyBorder="1" applyAlignment="1">
      <alignment horizontal="left"/>
    </xf>
    <xf numFmtId="0" fontId="15" fillId="6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left"/>
    </xf>
    <xf numFmtId="0" fontId="22" fillId="5" borderId="3" xfId="1" applyFont="1" applyFill="1" applyBorder="1" applyAlignment="1">
      <alignment horizontal="left" vertical="top" wrapText="1"/>
    </xf>
    <xf numFmtId="0" fontId="22" fillId="5" borderId="3" xfId="1" applyFont="1" applyFill="1" applyBorder="1" applyAlignment="1">
      <alignment horizontal="left" vertical="center" wrapText="1"/>
    </xf>
    <xf numFmtId="0" fontId="23" fillId="5" borderId="3" xfId="1" applyFont="1" applyFill="1" applyBorder="1" applyAlignment="1">
      <alignment vertical="center"/>
    </xf>
    <xf numFmtId="0" fontId="13" fillId="0" borderId="3" xfId="1" applyFont="1" applyFill="1" applyBorder="1" applyAlignment="1">
      <alignment horizontal="left"/>
    </xf>
    <xf numFmtId="0" fontId="13" fillId="0" borderId="4" xfId="1" applyFont="1" applyFill="1" applyBorder="1" applyAlignment="1">
      <alignment horizontal="left"/>
    </xf>
    <xf numFmtId="22" fontId="10" fillId="0" borderId="0" xfId="1" applyNumberFormat="1" applyFont="1" applyAlignment="1">
      <alignment horizontal="center" vertical="center"/>
    </xf>
    <xf numFmtId="0" fontId="11" fillId="0" borderId="3" xfId="1" applyFont="1" applyFill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1" fillId="4" borderId="3" xfId="1" applyFont="1" applyFill="1" applyBorder="1" applyAlignment="1">
      <alignment horizontal="center"/>
    </xf>
    <xf numFmtId="0" fontId="13" fillId="0" borderId="3" xfId="1" applyFont="1" applyBorder="1" applyAlignment="1"/>
    <xf numFmtId="0" fontId="22" fillId="5" borderId="5" xfId="1" applyFont="1" applyFill="1" applyBorder="1" applyAlignment="1">
      <alignment horizontal="left" vertical="center" wrapText="1"/>
    </xf>
    <xf numFmtId="0" fontId="22" fillId="5" borderId="7" xfId="1" applyFont="1" applyFill="1" applyBorder="1" applyAlignment="1">
      <alignment horizontal="left" vertical="center" wrapText="1"/>
    </xf>
    <xf numFmtId="0" fontId="22" fillId="5" borderId="8" xfId="1" applyFont="1" applyFill="1" applyBorder="1" applyAlignment="1">
      <alignment horizontal="left" vertical="center" wrapText="1"/>
    </xf>
    <xf numFmtId="0" fontId="22" fillId="5" borderId="9" xfId="1" applyFont="1" applyFill="1" applyBorder="1" applyAlignment="1">
      <alignment horizontal="left" vertical="center" wrapText="1"/>
    </xf>
    <xf numFmtId="0" fontId="15" fillId="5" borderId="5" xfId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5" fillId="5" borderId="9" xfId="1" applyFont="1" applyFill="1" applyBorder="1" applyAlignment="1">
      <alignment horizontal="center" vertical="center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zoomScaleNormal="100" workbookViewId="0">
      <selection activeCell="T4" sqref="T4"/>
    </sheetView>
  </sheetViews>
  <sheetFormatPr defaultColWidth="9.140625" defaultRowHeight="12.75" x14ac:dyDescent="0.2"/>
  <cols>
    <col min="1" max="1" width="4.7109375" style="1" customWidth="1"/>
    <col min="2" max="2" width="30.7109375" style="1" customWidth="1"/>
    <col min="3" max="3" width="7.42578125" style="1" customWidth="1"/>
    <col min="4" max="4" width="6.7109375" style="1" customWidth="1"/>
    <col min="5" max="5" width="7.7109375" style="30" customWidth="1"/>
    <col min="6" max="25" width="6.42578125" style="1" customWidth="1"/>
    <col min="26" max="16384" width="9.140625" style="1"/>
  </cols>
  <sheetData>
    <row r="1" spans="1:25" x14ac:dyDescent="0.2">
      <c r="A1" s="10" t="s">
        <v>93</v>
      </c>
      <c r="B1" s="10"/>
      <c r="C1" s="10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8" x14ac:dyDescent="0.25">
      <c r="A2" s="10" t="s">
        <v>139</v>
      </c>
      <c r="B2" s="10"/>
      <c r="C2" s="10"/>
      <c r="D2" s="10"/>
      <c r="E2" s="55"/>
      <c r="F2" s="13" t="s">
        <v>38</v>
      </c>
      <c r="G2" s="55"/>
      <c r="H2" s="55"/>
      <c r="I2" s="12" t="s">
        <v>138</v>
      </c>
      <c r="J2" s="55"/>
      <c r="K2" s="55"/>
      <c r="L2" s="55"/>
      <c r="M2" s="55"/>
      <c r="N2" s="55"/>
      <c r="O2" s="55"/>
      <c r="P2" s="55"/>
      <c r="Q2" s="55"/>
      <c r="R2" s="48"/>
      <c r="S2" s="56"/>
      <c r="T2" s="18"/>
      <c r="U2" s="55"/>
      <c r="V2" s="55"/>
      <c r="W2" s="55"/>
      <c r="X2" s="55"/>
      <c r="Y2" s="55"/>
    </row>
    <row r="3" spans="1:25" ht="18" x14ac:dyDescent="0.25">
      <c r="A3" s="55"/>
      <c r="B3" s="11"/>
      <c r="C3" s="12"/>
      <c r="D3" s="10"/>
      <c r="E3" s="55"/>
      <c r="F3" s="13" t="s">
        <v>39</v>
      </c>
      <c r="G3" s="13"/>
      <c r="H3" s="55"/>
      <c r="I3" s="14" t="s">
        <v>61</v>
      </c>
      <c r="J3" s="13"/>
      <c r="K3" s="13"/>
      <c r="L3" s="13"/>
      <c r="M3" s="13"/>
      <c r="N3" s="13"/>
      <c r="O3" s="13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15" x14ac:dyDescent="0.25">
      <c r="A4" s="87" t="s">
        <v>146</v>
      </c>
      <c r="B4" s="87"/>
      <c r="C4" s="87"/>
      <c r="D4" s="87"/>
      <c r="E4" s="87"/>
      <c r="F4" s="13" t="s">
        <v>40</v>
      </c>
      <c r="G4" s="13"/>
      <c r="H4" s="55"/>
      <c r="I4" s="49" t="s">
        <v>58</v>
      </c>
      <c r="J4" s="13"/>
      <c r="K4" s="13"/>
      <c r="L4" s="49" t="s">
        <v>41</v>
      </c>
      <c r="M4" s="55"/>
      <c r="N4" s="55"/>
      <c r="O4" s="18"/>
      <c r="P4" s="11"/>
      <c r="Q4" s="57"/>
      <c r="R4" s="11" t="s">
        <v>88</v>
      </c>
      <c r="S4" s="55"/>
      <c r="T4" s="49" t="s">
        <v>149</v>
      </c>
      <c r="U4" s="55"/>
      <c r="V4" s="55"/>
      <c r="W4" s="55"/>
      <c r="X4" s="55"/>
      <c r="Y4" s="55"/>
    </row>
    <row r="5" spans="1:25" x14ac:dyDescent="0.2">
      <c r="A5" s="15" t="s">
        <v>140</v>
      </c>
      <c r="B5" s="16"/>
      <c r="C5" s="16"/>
      <c r="D5" s="16"/>
      <c r="E5" s="17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106"/>
      <c r="U5" s="106"/>
      <c r="V5" s="106"/>
      <c r="W5" s="55"/>
      <c r="X5" s="55"/>
      <c r="Y5" s="55"/>
    </row>
    <row r="6" spans="1:25" x14ac:dyDescent="0.2">
      <c r="A6" s="88" t="s">
        <v>145</v>
      </c>
      <c r="B6" s="89"/>
      <c r="C6" s="89"/>
      <c r="D6" s="89"/>
      <c r="E6" s="90"/>
      <c r="F6" s="107" t="s">
        <v>42</v>
      </c>
      <c r="G6" s="107"/>
      <c r="H6" s="107"/>
      <c r="I6" s="107"/>
      <c r="J6" s="107"/>
      <c r="K6" s="107"/>
      <c r="L6" s="107"/>
      <c r="M6" s="107"/>
      <c r="N6" s="107"/>
      <c r="O6" s="107"/>
      <c r="P6" s="108" t="s">
        <v>43</v>
      </c>
      <c r="Q6" s="108"/>
      <c r="R6" s="108"/>
      <c r="S6" s="108"/>
      <c r="T6" s="108"/>
      <c r="U6" s="108"/>
      <c r="V6" s="108"/>
      <c r="W6" s="108"/>
      <c r="X6" s="108"/>
      <c r="Y6" s="108"/>
    </row>
    <row r="7" spans="1:25" s="19" customFormat="1" x14ac:dyDescent="0.2">
      <c r="A7" s="91"/>
      <c r="B7" s="92"/>
      <c r="C7" s="92"/>
      <c r="D7" s="92"/>
      <c r="E7" s="93"/>
      <c r="F7" s="108" t="s">
        <v>44</v>
      </c>
      <c r="G7" s="108"/>
      <c r="H7" s="108"/>
      <c r="I7" s="108"/>
      <c r="J7" s="109"/>
      <c r="K7" s="110" t="s">
        <v>45</v>
      </c>
      <c r="L7" s="110"/>
      <c r="M7" s="110"/>
      <c r="N7" s="110"/>
      <c r="O7" s="109"/>
      <c r="P7" s="108" t="s">
        <v>46</v>
      </c>
      <c r="Q7" s="108"/>
      <c r="R7" s="108"/>
      <c r="S7" s="108"/>
      <c r="T7" s="109"/>
      <c r="U7" s="110" t="s">
        <v>47</v>
      </c>
      <c r="V7" s="110"/>
      <c r="W7" s="110"/>
      <c r="X7" s="110"/>
      <c r="Y7" s="109"/>
    </row>
    <row r="8" spans="1:25" s="19" customFormat="1" ht="22.5" x14ac:dyDescent="0.2">
      <c r="A8" s="33" t="s">
        <v>48</v>
      </c>
      <c r="B8" s="34" t="s">
        <v>0</v>
      </c>
      <c r="C8" s="35" t="s">
        <v>6</v>
      </c>
      <c r="D8" s="35" t="s">
        <v>35</v>
      </c>
      <c r="E8" s="35" t="s">
        <v>49</v>
      </c>
      <c r="F8" s="36" t="s">
        <v>2</v>
      </c>
      <c r="G8" s="36" t="s">
        <v>3</v>
      </c>
      <c r="H8" s="36" t="s">
        <v>4</v>
      </c>
      <c r="I8" s="36" t="s">
        <v>50</v>
      </c>
      <c r="J8" s="37" t="s">
        <v>1</v>
      </c>
      <c r="K8" s="36" t="s">
        <v>2</v>
      </c>
      <c r="L8" s="36" t="s">
        <v>3</v>
      </c>
      <c r="M8" s="36" t="s">
        <v>4</v>
      </c>
      <c r="N8" s="36" t="s">
        <v>50</v>
      </c>
      <c r="O8" s="37" t="s">
        <v>1</v>
      </c>
      <c r="P8" s="36" t="s">
        <v>2</v>
      </c>
      <c r="Q8" s="36" t="s">
        <v>3</v>
      </c>
      <c r="R8" s="36" t="s">
        <v>4</v>
      </c>
      <c r="S8" s="36" t="s">
        <v>50</v>
      </c>
      <c r="T8" s="37" t="s">
        <v>1</v>
      </c>
      <c r="U8" s="36" t="s">
        <v>2</v>
      </c>
      <c r="V8" s="36" t="s">
        <v>3</v>
      </c>
      <c r="W8" s="36" t="s">
        <v>4</v>
      </c>
      <c r="X8" s="36" t="s">
        <v>50</v>
      </c>
      <c r="Y8" s="37" t="s">
        <v>1</v>
      </c>
    </row>
    <row r="9" spans="1:25" s="19" customFormat="1" x14ac:dyDescent="0.2">
      <c r="A9" s="58"/>
      <c r="B9" s="101" t="s">
        <v>51</v>
      </c>
      <c r="C9" s="101"/>
      <c r="D9" s="101"/>
      <c r="E9" s="74">
        <f>SUM(E10:E32)</f>
        <v>780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1:25" s="19" customFormat="1" ht="11.25" x14ac:dyDescent="0.2">
      <c r="A10" s="38">
        <v>1</v>
      </c>
      <c r="B10" s="39" t="s">
        <v>12</v>
      </c>
      <c r="C10" s="40" t="s">
        <v>7</v>
      </c>
      <c r="D10" s="31" t="s">
        <v>36</v>
      </c>
      <c r="E10" s="40">
        <f>SUM(F10:I10,K10:N10,P10:S10,U10:X10)</f>
        <v>30</v>
      </c>
      <c r="F10" s="54"/>
      <c r="G10" s="54">
        <v>30</v>
      </c>
      <c r="H10" s="54"/>
      <c r="I10" s="54"/>
      <c r="J10" s="41">
        <v>2</v>
      </c>
      <c r="K10" s="42"/>
      <c r="L10" s="42"/>
      <c r="M10" s="42"/>
      <c r="N10" s="42"/>
      <c r="O10" s="41"/>
      <c r="P10" s="54"/>
      <c r="Q10" s="54"/>
      <c r="R10" s="54"/>
      <c r="S10" s="54"/>
      <c r="T10" s="41"/>
      <c r="U10" s="42"/>
      <c r="V10" s="42"/>
      <c r="W10" s="42"/>
      <c r="X10" s="42"/>
      <c r="Y10" s="41"/>
    </row>
    <row r="11" spans="1:25" s="19" customFormat="1" ht="11.25" x14ac:dyDescent="0.2">
      <c r="A11" s="38">
        <v>2</v>
      </c>
      <c r="B11" s="39" t="s">
        <v>11</v>
      </c>
      <c r="C11" s="40" t="s">
        <v>147</v>
      </c>
      <c r="D11" s="31" t="s">
        <v>59</v>
      </c>
      <c r="E11" s="40">
        <f t="shared" ref="E11:E32" si="0">SUM(F11:I11,K11:N11,P11:S11,U11:X11)</f>
        <v>45</v>
      </c>
      <c r="F11" s="54">
        <v>15</v>
      </c>
      <c r="G11" s="54">
        <v>15</v>
      </c>
      <c r="H11" s="54">
        <v>15</v>
      </c>
      <c r="I11" s="54"/>
      <c r="J11" s="41">
        <v>4</v>
      </c>
      <c r="K11" s="42"/>
      <c r="L11" s="42"/>
      <c r="M11" s="42"/>
      <c r="N11" s="42"/>
      <c r="O11" s="41"/>
      <c r="P11" s="54"/>
      <c r="Q11" s="54"/>
      <c r="R11" s="54"/>
      <c r="S11" s="54"/>
      <c r="T11" s="41"/>
      <c r="U11" s="42"/>
      <c r="V11" s="42"/>
      <c r="W11" s="42"/>
      <c r="X11" s="42"/>
      <c r="Y11" s="41"/>
    </row>
    <row r="12" spans="1:25" s="19" customFormat="1" ht="11.25" x14ac:dyDescent="0.2">
      <c r="A12" s="38">
        <v>3</v>
      </c>
      <c r="B12" s="39" t="s">
        <v>23</v>
      </c>
      <c r="C12" s="40" t="s">
        <v>148</v>
      </c>
      <c r="D12" s="31" t="s">
        <v>59</v>
      </c>
      <c r="E12" s="40">
        <f t="shared" si="0"/>
        <v>45</v>
      </c>
      <c r="F12" s="54">
        <v>30</v>
      </c>
      <c r="G12" s="54">
        <v>15</v>
      </c>
      <c r="H12" s="54"/>
      <c r="I12" s="54"/>
      <c r="J12" s="41">
        <v>3</v>
      </c>
      <c r="K12" s="42"/>
      <c r="L12" s="42"/>
      <c r="M12" s="42"/>
      <c r="N12" s="42"/>
      <c r="O12" s="41"/>
      <c r="P12" s="54"/>
      <c r="Q12" s="54"/>
      <c r="R12" s="54"/>
      <c r="S12" s="54"/>
      <c r="T12" s="41"/>
      <c r="U12" s="42"/>
      <c r="V12" s="42"/>
      <c r="W12" s="42"/>
      <c r="X12" s="42"/>
      <c r="Y12" s="41"/>
    </row>
    <row r="13" spans="1:25" s="19" customFormat="1" ht="11.25" x14ac:dyDescent="0.2">
      <c r="A13" s="38">
        <v>4</v>
      </c>
      <c r="B13" s="39" t="s">
        <v>14</v>
      </c>
      <c r="C13" s="40" t="s">
        <v>148</v>
      </c>
      <c r="D13" s="31" t="s">
        <v>59</v>
      </c>
      <c r="E13" s="40">
        <f t="shared" si="0"/>
        <v>60</v>
      </c>
      <c r="F13" s="54">
        <v>30</v>
      </c>
      <c r="G13" s="84">
        <v>15</v>
      </c>
      <c r="H13" s="54">
        <v>15</v>
      </c>
      <c r="I13" s="54"/>
      <c r="J13" s="41">
        <v>5</v>
      </c>
      <c r="K13" s="42"/>
      <c r="L13" s="42"/>
      <c r="M13" s="42"/>
      <c r="N13" s="42"/>
      <c r="O13" s="41"/>
      <c r="P13" s="54"/>
      <c r="Q13" s="54"/>
      <c r="R13" s="54"/>
      <c r="S13" s="54"/>
      <c r="T13" s="41"/>
      <c r="U13" s="42"/>
      <c r="V13" s="42"/>
      <c r="W13" s="42"/>
      <c r="X13" s="42"/>
      <c r="Y13" s="41"/>
    </row>
    <row r="14" spans="1:25" s="19" customFormat="1" ht="11.25" x14ac:dyDescent="0.2">
      <c r="A14" s="38">
        <v>5</v>
      </c>
      <c r="B14" s="39" t="s">
        <v>15</v>
      </c>
      <c r="C14" s="40" t="s">
        <v>8</v>
      </c>
      <c r="D14" s="31" t="s">
        <v>36</v>
      </c>
      <c r="E14" s="40">
        <f t="shared" si="0"/>
        <v>30</v>
      </c>
      <c r="F14" s="54">
        <v>15</v>
      </c>
      <c r="G14" s="54"/>
      <c r="H14" s="54">
        <v>15</v>
      </c>
      <c r="I14" s="54"/>
      <c r="J14" s="41">
        <v>4</v>
      </c>
      <c r="K14" s="42"/>
      <c r="L14" s="42"/>
      <c r="M14" s="42"/>
      <c r="N14" s="42"/>
      <c r="O14" s="41"/>
      <c r="P14" s="54"/>
      <c r="Q14" s="54"/>
      <c r="R14" s="54"/>
      <c r="S14" s="54"/>
      <c r="T14" s="41"/>
      <c r="U14" s="42"/>
      <c r="V14" s="42"/>
      <c r="W14" s="42"/>
      <c r="X14" s="42"/>
      <c r="Y14" s="41"/>
    </row>
    <row r="15" spans="1:25" s="19" customFormat="1" ht="11.25" x14ac:dyDescent="0.2">
      <c r="A15" s="38">
        <v>6</v>
      </c>
      <c r="B15" s="39" t="s">
        <v>94</v>
      </c>
      <c r="C15" s="40" t="s">
        <v>147</v>
      </c>
      <c r="D15" s="31" t="s">
        <v>59</v>
      </c>
      <c r="E15" s="40">
        <f t="shared" si="0"/>
        <v>45</v>
      </c>
      <c r="F15" s="54">
        <v>15</v>
      </c>
      <c r="G15" s="54">
        <v>30</v>
      </c>
      <c r="H15" s="54"/>
      <c r="I15" s="54"/>
      <c r="J15" s="41">
        <v>4</v>
      </c>
      <c r="K15" s="42"/>
      <c r="L15" s="42"/>
      <c r="M15" s="42"/>
      <c r="N15" s="42"/>
      <c r="O15" s="41"/>
      <c r="P15" s="54"/>
      <c r="Q15" s="54"/>
      <c r="R15" s="54"/>
      <c r="S15" s="54"/>
      <c r="T15" s="41"/>
      <c r="U15" s="42"/>
      <c r="V15" s="42"/>
      <c r="W15" s="42"/>
      <c r="X15" s="42"/>
      <c r="Y15" s="41"/>
    </row>
    <row r="16" spans="1:25" s="19" customFormat="1" ht="11.25" x14ac:dyDescent="0.2">
      <c r="A16" s="38">
        <v>7</v>
      </c>
      <c r="B16" s="39" t="s">
        <v>90</v>
      </c>
      <c r="C16" s="40" t="s">
        <v>8</v>
      </c>
      <c r="D16" s="31" t="s">
        <v>36</v>
      </c>
      <c r="E16" s="40">
        <f t="shared" si="0"/>
        <v>45</v>
      </c>
      <c r="F16" s="85">
        <v>30</v>
      </c>
      <c r="G16" s="54"/>
      <c r="H16" s="54">
        <v>15</v>
      </c>
      <c r="I16" s="54"/>
      <c r="J16" s="41">
        <v>3</v>
      </c>
      <c r="K16" s="42"/>
      <c r="L16" s="42"/>
      <c r="M16" s="42"/>
      <c r="N16" s="42"/>
      <c r="O16" s="41"/>
      <c r="P16" s="54"/>
      <c r="Q16" s="54"/>
      <c r="R16" s="54"/>
      <c r="S16" s="54"/>
      <c r="T16" s="41"/>
      <c r="U16" s="42"/>
      <c r="V16" s="42"/>
      <c r="W16" s="42"/>
      <c r="X16" s="42"/>
      <c r="Y16" s="41"/>
    </row>
    <row r="17" spans="1:25" s="19" customFormat="1" ht="11.25" x14ac:dyDescent="0.2">
      <c r="A17" s="38">
        <v>8</v>
      </c>
      <c r="B17" s="39" t="s">
        <v>95</v>
      </c>
      <c r="C17" s="40" t="s">
        <v>32</v>
      </c>
      <c r="D17" s="31" t="s">
        <v>36</v>
      </c>
      <c r="E17" s="40">
        <f t="shared" si="0"/>
        <v>60</v>
      </c>
      <c r="F17" s="85">
        <v>30</v>
      </c>
      <c r="G17" s="54">
        <v>30</v>
      </c>
      <c r="H17" s="54"/>
      <c r="I17" s="54"/>
      <c r="J17" s="41">
        <v>5</v>
      </c>
      <c r="K17" s="42"/>
      <c r="L17" s="42"/>
      <c r="M17" s="42"/>
      <c r="N17" s="42"/>
      <c r="O17" s="41"/>
      <c r="P17" s="54"/>
      <c r="Q17" s="54"/>
      <c r="R17" s="54"/>
      <c r="S17" s="54"/>
      <c r="T17" s="41"/>
      <c r="U17" s="42"/>
      <c r="V17" s="42"/>
      <c r="W17" s="42"/>
      <c r="X17" s="42"/>
      <c r="Y17" s="41"/>
    </row>
    <row r="18" spans="1:25" s="19" customFormat="1" ht="11.25" x14ac:dyDescent="0.2">
      <c r="A18" s="38">
        <v>9</v>
      </c>
      <c r="B18" s="39" t="s">
        <v>16</v>
      </c>
      <c r="C18" s="40" t="s">
        <v>7</v>
      </c>
      <c r="D18" s="31" t="s">
        <v>36</v>
      </c>
      <c r="E18" s="40">
        <f t="shared" si="0"/>
        <v>45</v>
      </c>
      <c r="F18" s="54"/>
      <c r="G18" s="54"/>
      <c r="H18" s="54"/>
      <c r="I18" s="54"/>
      <c r="J18" s="41"/>
      <c r="K18" s="42"/>
      <c r="L18" s="42">
        <v>45</v>
      </c>
      <c r="M18" s="42"/>
      <c r="N18" s="42"/>
      <c r="O18" s="41">
        <v>2</v>
      </c>
      <c r="P18" s="54"/>
      <c r="Q18" s="54"/>
      <c r="R18" s="54"/>
      <c r="S18" s="54"/>
      <c r="T18" s="41"/>
      <c r="U18" s="42"/>
      <c r="V18" s="42"/>
      <c r="W18" s="42"/>
      <c r="X18" s="42"/>
      <c r="Y18" s="41"/>
    </row>
    <row r="19" spans="1:25" s="19" customFormat="1" ht="11.25" x14ac:dyDescent="0.2">
      <c r="A19" s="38">
        <v>10</v>
      </c>
      <c r="B19" s="39" t="s">
        <v>18</v>
      </c>
      <c r="C19" s="40" t="s">
        <v>147</v>
      </c>
      <c r="D19" s="32" t="s">
        <v>60</v>
      </c>
      <c r="E19" s="40">
        <f t="shared" si="0"/>
        <v>30</v>
      </c>
      <c r="F19" s="54"/>
      <c r="G19" s="54"/>
      <c r="H19" s="54"/>
      <c r="I19" s="54"/>
      <c r="J19" s="41"/>
      <c r="K19" s="42">
        <v>15</v>
      </c>
      <c r="L19" s="42">
        <v>15</v>
      </c>
      <c r="M19" s="42"/>
      <c r="N19" s="42"/>
      <c r="O19" s="41">
        <v>3</v>
      </c>
      <c r="P19" s="54"/>
      <c r="Q19" s="54"/>
      <c r="R19" s="54"/>
      <c r="S19" s="54"/>
      <c r="T19" s="41"/>
      <c r="U19" s="42"/>
      <c r="V19" s="42"/>
      <c r="W19" s="42"/>
      <c r="X19" s="42"/>
      <c r="Y19" s="41"/>
    </row>
    <row r="20" spans="1:25" s="19" customFormat="1" ht="11.25" x14ac:dyDescent="0.2">
      <c r="A20" s="38">
        <v>11</v>
      </c>
      <c r="B20" s="39" t="s">
        <v>34</v>
      </c>
      <c r="C20" s="40" t="s">
        <v>32</v>
      </c>
      <c r="D20" s="31" t="s">
        <v>60</v>
      </c>
      <c r="E20" s="40">
        <f t="shared" si="0"/>
        <v>45</v>
      </c>
      <c r="F20" s="54"/>
      <c r="G20" s="54"/>
      <c r="H20" s="54"/>
      <c r="I20" s="54"/>
      <c r="K20" s="42">
        <v>30</v>
      </c>
      <c r="L20" s="42">
        <v>15</v>
      </c>
      <c r="M20" s="42"/>
      <c r="N20" s="42"/>
      <c r="O20" s="41">
        <v>4</v>
      </c>
      <c r="P20" s="54"/>
      <c r="Q20" s="54"/>
      <c r="R20" s="54"/>
      <c r="S20" s="54"/>
      <c r="T20" s="41"/>
      <c r="U20" s="42"/>
      <c r="V20" s="42"/>
      <c r="W20" s="42"/>
      <c r="X20" s="42"/>
      <c r="Y20" s="41"/>
    </row>
    <row r="21" spans="1:25" s="19" customFormat="1" ht="11.25" x14ac:dyDescent="0.2">
      <c r="A21" s="38">
        <v>12</v>
      </c>
      <c r="B21" s="39" t="s">
        <v>92</v>
      </c>
      <c r="C21" s="40" t="s">
        <v>148</v>
      </c>
      <c r="D21" s="31" t="s">
        <v>36</v>
      </c>
      <c r="E21" s="40">
        <f t="shared" si="0"/>
        <v>30</v>
      </c>
      <c r="F21" s="54"/>
      <c r="G21" s="54"/>
      <c r="H21" s="54"/>
      <c r="I21" s="54"/>
      <c r="J21" s="41"/>
      <c r="K21" s="42">
        <v>15</v>
      </c>
      <c r="L21" s="42"/>
      <c r="M21" s="42">
        <v>15</v>
      </c>
      <c r="N21" s="42"/>
      <c r="O21" s="41">
        <v>2</v>
      </c>
      <c r="P21" s="54"/>
      <c r="Q21" s="54"/>
      <c r="R21" s="54"/>
      <c r="S21" s="54"/>
      <c r="T21" s="41"/>
      <c r="U21" s="42"/>
      <c r="V21" s="42"/>
      <c r="W21" s="42"/>
      <c r="X21" s="42"/>
      <c r="Y21" s="41"/>
    </row>
    <row r="22" spans="1:25" s="19" customFormat="1" ht="11.25" x14ac:dyDescent="0.2">
      <c r="A22" s="38">
        <v>13</v>
      </c>
      <c r="B22" s="39" t="s">
        <v>96</v>
      </c>
      <c r="C22" s="40" t="s">
        <v>147</v>
      </c>
      <c r="D22" s="31" t="s">
        <v>36</v>
      </c>
      <c r="E22" s="40">
        <f t="shared" ref="E22" si="1">SUM(F22:I22,K22:N22,P22:S22,U22:X22)</f>
        <v>30</v>
      </c>
      <c r="F22" s="54"/>
      <c r="G22" s="54"/>
      <c r="H22" s="54"/>
      <c r="I22" s="54"/>
      <c r="J22" s="41"/>
      <c r="K22" s="42">
        <v>30</v>
      </c>
      <c r="L22" s="42"/>
      <c r="M22" s="42"/>
      <c r="N22" s="42"/>
      <c r="O22" s="41">
        <v>2</v>
      </c>
      <c r="P22" s="54"/>
      <c r="Q22" s="54"/>
      <c r="R22" s="54"/>
      <c r="S22" s="54"/>
      <c r="T22" s="41"/>
      <c r="U22" s="42"/>
      <c r="V22" s="42"/>
      <c r="W22" s="42"/>
      <c r="X22" s="42"/>
      <c r="Y22" s="41"/>
    </row>
    <row r="23" spans="1:25" s="19" customFormat="1" ht="22.5" x14ac:dyDescent="0.2">
      <c r="A23" s="38">
        <v>14</v>
      </c>
      <c r="B23" s="39" t="s">
        <v>84</v>
      </c>
      <c r="C23" s="40" t="s">
        <v>136</v>
      </c>
      <c r="D23" s="31" t="s">
        <v>36</v>
      </c>
      <c r="E23" s="40">
        <f t="shared" si="0"/>
        <v>15</v>
      </c>
      <c r="F23" s="54"/>
      <c r="G23" s="54"/>
      <c r="H23" s="54"/>
      <c r="I23" s="54"/>
      <c r="J23" s="41"/>
      <c r="K23" s="42">
        <v>15</v>
      </c>
      <c r="L23" s="42"/>
      <c r="M23" s="42"/>
      <c r="N23" s="42"/>
      <c r="O23" s="41">
        <v>2</v>
      </c>
      <c r="P23" s="54"/>
      <c r="Q23" s="54"/>
      <c r="R23" s="54"/>
      <c r="S23" s="54"/>
      <c r="T23" s="41"/>
      <c r="U23" s="42"/>
      <c r="V23" s="42"/>
      <c r="W23" s="42"/>
      <c r="X23" s="42"/>
      <c r="Y23" s="41"/>
    </row>
    <row r="24" spans="1:25" s="19" customFormat="1" ht="11.25" x14ac:dyDescent="0.2">
      <c r="A24" s="38">
        <v>15</v>
      </c>
      <c r="B24" s="39" t="s">
        <v>26</v>
      </c>
      <c r="C24" s="40" t="s">
        <v>136</v>
      </c>
      <c r="D24" s="31" t="s">
        <v>36</v>
      </c>
      <c r="E24" s="40">
        <f t="shared" si="0"/>
        <v>45</v>
      </c>
      <c r="F24" s="54"/>
      <c r="G24" s="54"/>
      <c r="H24" s="54"/>
      <c r="I24" s="54"/>
      <c r="J24" s="41"/>
      <c r="K24" s="42">
        <v>45</v>
      </c>
      <c r="L24" s="42"/>
      <c r="M24" s="42"/>
      <c r="N24" s="42"/>
      <c r="O24" s="41">
        <v>6</v>
      </c>
      <c r="P24" s="54"/>
      <c r="Q24" s="54"/>
      <c r="R24" s="54"/>
      <c r="S24" s="54"/>
      <c r="T24" s="41"/>
      <c r="U24" s="42"/>
      <c r="V24" s="42"/>
      <c r="W24" s="42"/>
      <c r="X24" s="42"/>
      <c r="Y24" s="41"/>
    </row>
    <row r="25" spans="1:25" s="19" customFormat="1" ht="11.25" x14ac:dyDescent="0.2">
      <c r="A25" s="38">
        <v>16</v>
      </c>
      <c r="B25" s="39" t="s">
        <v>20</v>
      </c>
      <c r="C25" s="40" t="s">
        <v>136</v>
      </c>
      <c r="D25" s="31" t="s">
        <v>36</v>
      </c>
      <c r="E25" s="40">
        <f t="shared" si="0"/>
        <v>15</v>
      </c>
      <c r="F25" s="54"/>
      <c r="G25" s="54"/>
      <c r="H25" s="54"/>
      <c r="I25" s="54"/>
      <c r="J25" s="41"/>
      <c r="K25" s="42"/>
      <c r="L25" s="42"/>
      <c r="M25" s="42">
        <v>15</v>
      </c>
      <c r="N25" s="42"/>
      <c r="O25" s="41">
        <v>2</v>
      </c>
      <c r="P25" s="54"/>
      <c r="Q25" s="54"/>
      <c r="R25" s="54"/>
      <c r="S25" s="54"/>
      <c r="T25" s="41"/>
      <c r="U25" s="42"/>
      <c r="V25" s="42"/>
      <c r="W25" s="42"/>
      <c r="X25" s="42"/>
      <c r="Y25" s="41"/>
    </row>
    <row r="26" spans="1:25" s="19" customFormat="1" ht="11.25" x14ac:dyDescent="0.2">
      <c r="A26" s="38">
        <v>17</v>
      </c>
      <c r="B26" s="39" t="s">
        <v>13</v>
      </c>
      <c r="C26" s="40" t="s">
        <v>148</v>
      </c>
      <c r="D26" s="31" t="s">
        <v>36</v>
      </c>
      <c r="E26" s="40">
        <f t="shared" ref="E26" si="2">SUM(F26:I26,K26:N26,P26:S26,U26:X26)</f>
        <v>15</v>
      </c>
      <c r="F26" s="54"/>
      <c r="G26" s="54"/>
      <c r="H26" s="54"/>
      <c r="I26" s="54"/>
      <c r="J26" s="41"/>
      <c r="K26" s="42"/>
      <c r="L26" s="42"/>
      <c r="M26" s="42"/>
      <c r="N26" s="42"/>
      <c r="O26" s="41"/>
      <c r="P26" s="54">
        <v>15</v>
      </c>
      <c r="Q26" s="54"/>
      <c r="R26" s="54"/>
      <c r="S26" s="54"/>
      <c r="T26" s="41">
        <v>1</v>
      </c>
      <c r="U26" s="42"/>
      <c r="V26" s="42"/>
      <c r="W26" s="42"/>
      <c r="X26" s="42"/>
      <c r="Y26" s="41"/>
    </row>
    <row r="27" spans="1:25" s="19" customFormat="1" ht="11.25" x14ac:dyDescent="0.2">
      <c r="A27" s="38">
        <v>18</v>
      </c>
      <c r="B27" s="39" t="s">
        <v>37</v>
      </c>
      <c r="C27" s="40" t="s">
        <v>147</v>
      </c>
      <c r="D27" s="31" t="s">
        <v>36</v>
      </c>
      <c r="E27" s="40">
        <f t="shared" si="0"/>
        <v>60</v>
      </c>
      <c r="F27" s="54"/>
      <c r="G27" s="54"/>
      <c r="H27" s="54"/>
      <c r="I27" s="54"/>
      <c r="J27" s="41"/>
      <c r="K27" s="42"/>
      <c r="L27" s="42"/>
      <c r="M27" s="42"/>
      <c r="N27" s="42"/>
      <c r="O27" s="41"/>
      <c r="P27" s="85">
        <v>30</v>
      </c>
      <c r="Q27" s="85">
        <v>30</v>
      </c>
      <c r="R27" s="54"/>
      <c r="S27" s="54"/>
      <c r="T27" s="41">
        <v>4</v>
      </c>
      <c r="U27" s="42"/>
      <c r="V27" s="42"/>
      <c r="W27" s="42"/>
      <c r="X27" s="42"/>
      <c r="Y27" s="41"/>
    </row>
    <row r="28" spans="1:25" s="19" customFormat="1" ht="22.5" x14ac:dyDescent="0.2">
      <c r="A28" s="38">
        <v>19</v>
      </c>
      <c r="B28" s="46" t="s">
        <v>85</v>
      </c>
      <c r="C28" s="40" t="s">
        <v>136</v>
      </c>
      <c r="D28" s="31" t="s">
        <v>36</v>
      </c>
      <c r="E28" s="40">
        <f t="shared" si="0"/>
        <v>15</v>
      </c>
      <c r="F28" s="54"/>
      <c r="G28" s="54"/>
      <c r="H28" s="54"/>
      <c r="I28" s="54"/>
      <c r="J28" s="41"/>
      <c r="K28" s="42"/>
      <c r="L28" s="42"/>
      <c r="M28" s="42"/>
      <c r="N28" s="42"/>
      <c r="O28" s="41"/>
      <c r="P28" s="54"/>
      <c r="Q28" s="54">
        <v>15</v>
      </c>
      <c r="R28" s="54"/>
      <c r="S28" s="54"/>
      <c r="T28" s="41">
        <v>2</v>
      </c>
      <c r="U28" s="42"/>
      <c r="V28" s="42"/>
      <c r="W28" s="42"/>
      <c r="X28" s="42"/>
      <c r="Y28" s="41"/>
    </row>
    <row r="29" spans="1:25" s="19" customFormat="1" ht="11.25" x14ac:dyDescent="0.2">
      <c r="A29" s="38">
        <v>20</v>
      </c>
      <c r="B29" s="39" t="s">
        <v>21</v>
      </c>
      <c r="C29" s="40" t="s">
        <v>136</v>
      </c>
      <c r="D29" s="31" t="s">
        <v>36</v>
      </c>
      <c r="E29" s="40">
        <f t="shared" si="0"/>
        <v>30</v>
      </c>
      <c r="F29" s="54"/>
      <c r="G29" s="54"/>
      <c r="H29" s="54"/>
      <c r="I29" s="54"/>
      <c r="J29" s="41"/>
      <c r="K29" s="42"/>
      <c r="L29" s="42"/>
      <c r="M29" s="42"/>
      <c r="N29" s="42"/>
      <c r="O29" s="41"/>
      <c r="P29" s="54"/>
      <c r="Q29" s="54"/>
      <c r="R29" s="54">
        <v>30</v>
      </c>
      <c r="S29" s="54"/>
      <c r="T29" s="41">
        <v>3</v>
      </c>
      <c r="U29" s="42"/>
      <c r="V29" s="42"/>
      <c r="W29" s="42"/>
      <c r="X29" s="42"/>
      <c r="Y29" s="41"/>
    </row>
    <row r="30" spans="1:25" s="19" customFormat="1" ht="11.25" x14ac:dyDescent="0.2">
      <c r="A30" s="38">
        <v>21</v>
      </c>
      <c r="B30" s="39" t="s">
        <v>22</v>
      </c>
      <c r="C30" s="40" t="s">
        <v>136</v>
      </c>
      <c r="D30" s="31" t="s">
        <v>36</v>
      </c>
      <c r="E30" s="40">
        <f t="shared" si="0"/>
        <v>30</v>
      </c>
      <c r="F30" s="54"/>
      <c r="G30" s="54"/>
      <c r="H30" s="54"/>
      <c r="I30" s="54"/>
      <c r="J30" s="41"/>
      <c r="K30" s="42"/>
      <c r="L30" s="42"/>
      <c r="M30" s="42"/>
      <c r="N30" s="42"/>
      <c r="O30" s="41"/>
      <c r="P30" s="54"/>
      <c r="Q30" s="54"/>
      <c r="R30" s="54"/>
      <c r="S30" s="54"/>
      <c r="T30" s="41"/>
      <c r="U30" s="42"/>
      <c r="V30" s="42"/>
      <c r="W30" s="42">
        <v>30</v>
      </c>
      <c r="X30" s="42"/>
      <c r="Y30" s="41">
        <v>3</v>
      </c>
    </row>
    <row r="31" spans="1:25" s="19" customFormat="1" ht="22.5" x14ac:dyDescent="0.2">
      <c r="A31" s="38">
        <v>22</v>
      </c>
      <c r="B31" s="86" t="s">
        <v>141</v>
      </c>
      <c r="C31" s="40" t="s">
        <v>136</v>
      </c>
      <c r="D31" s="31" t="s">
        <v>36</v>
      </c>
      <c r="E31" s="40">
        <f t="shared" si="0"/>
        <v>15</v>
      </c>
      <c r="F31" s="85"/>
      <c r="G31" s="85"/>
      <c r="H31" s="85"/>
      <c r="I31" s="85"/>
      <c r="J31" s="41"/>
      <c r="K31" s="42">
        <v>15</v>
      </c>
      <c r="L31" s="42"/>
      <c r="M31" s="42"/>
      <c r="N31" s="42"/>
      <c r="O31" s="41">
        <v>1</v>
      </c>
      <c r="P31" s="85"/>
      <c r="Q31" s="85"/>
      <c r="R31" s="85"/>
      <c r="S31" s="85"/>
      <c r="T31" s="41"/>
      <c r="U31" s="42"/>
      <c r="V31" s="42"/>
      <c r="W31" s="42"/>
      <c r="X31" s="42"/>
      <c r="Y31" s="41"/>
    </row>
    <row r="32" spans="1:25" s="19" customFormat="1" ht="13.15" customHeight="1" x14ac:dyDescent="0.2">
      <c r="A32" s="38">
        <v>23</v>
      </c>
      <c r="B32" s="39" t="s">
        <v>86</v>
      </c>
      <c r="C32" s="40" t="s">
        <v>136</v>
      </c>
      <c r="D32" s="40" t="s">
        <v>36</v>
      </c>
      <c r="E32" s="40">
        <f t="shared" si="0"/>
        <v>0</v>
      </c>
      <c r="F32" s="99" t="s">
        <v>52</v>
      </c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41">
        <v>15</v>
      </c>
    </row>
    <row r="33" spans="1:25" s="19" customFormat="1" x14ac:dyDescent="0.2">
      <c r="A33" s="64"/>
      <c r="B33" s="102" t="s">
        <v>53</v>
      </c>
      <c r="C33" s="102"/>
      <c r="D33" s="102"/>
      <c r="E33" s="74">
        <f>SUM(E34:E46)</f>
        <v>420</v>
      </c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</row>
    <row r="34" spans="1:25" s="19" customFormat="1" ht="11.25" x14ac:dyDescent="0.2">
      <c r="A34" s="38">
        <v>23</v>
      </c>
      <c r="B34" s="39" t="s">
        <v>62</v>
      </c>
      <c r="C34" s="44" t="s">
        <v>8</v>
      </c>
      <c r="D34" s="31" t="s">
        <v>36</v>
      </c>
      <c r="E34" s="40">
        <f>SUM(F34:I34,K34:N34,P34:S34,U34:X34)</f>
        <v>15</v>
      </c>
      <c r="F34" s="54"/>
      <c r="G34" s="54"/>
      <c r="H34" s="54"/>
      <c r="I34" s="54"/>
      <c r="J34" s="41"/>
      <c r="K34" s="42">
        <v>15</v>
      </c>
      <c r="L34" s="42"/>
      <c r="M34" s="42"/>
      <c r="N34" s="42"/>
      <c r="O34" s="41">
        <v>1</v>
      </c>
      <c r="P34" s="54"/>
      <c r="Q34" s="54"/>
      <c r="R34" s="54"/>
      <c r="S34" s="54"/>
      <c r="T34" s="41"/>
      <c r="U34" s="42"/>
      <c r="V34" s="42"/>
      <c r="W34" s="42"/>
      <c r="X34" s="42"/>
      <c r="Y34" s="41"/>
    </row>
    <row r="35" spans="1:25" s="19" customFormat="1" ht="11.25" x14ac:dyDescent="0.2">
      <c r="A35" s="38">
        <v>24</v>
      </c>
      <c r="B35" s="39" t="s">
        <v>63</v>
      </c>
      <c r="C35" s="44" t="s">
        <v>8</v>
      </c>
      <c r="D35" s="31" t="s">
        <v>60</v>
      </c>
      <c r="E35" s="40">
        <f t="shared" ref="E35:E46" si="3">SUM(F35:I35,K35:N35,P35:S35,U35:X35)</f>
        <v>60</v>
      </c>
      <c r="F35" s="54"/>
      <c r="G35" s="54"/>
      <c r="H35" s="54"/>
      <c r="I35" s="54"/>
      <c r="J35" s="41"/>
      <c r="K35" s="42">
        <v>30</v>
      </c>
      <c r="L35" s="42"/>
      <c r="M35" s="42">
        <v>30</v>
      </c>
      <c r="N35" s="42"/>
      <c r="O35" s="41">
        <v>5</v>
      </c>
      <c r="P35" s="54"/>
      <c r="Q35" s="54"/>
      <c r="R35" s="54"/>
      <c r="S35" s="54"/>
      <c r="T35" s="41"/>
      <c r="U35" s="42"/>
      <c r="V35" s="42"/>
      <c r="W35" s="42"/>
      <c r="X35" s="42"/>
      <c r="Y35" s="41"/>
    </row>
    <row r="36" spans="1:25" s="19" customFormat="1" ht="11.25" x14ac:dyDescent="0.2">
      <c r="A36" s="38">
        <v>25</v>
      </c>
      <c r="B36" s="39" t="s">
        <v>64</v>
      </c>
      <c r="C36" s="44" t="s">
        <v>8</v>
      </c>
      <c r="D36" s="40" t="s">
        <v>36</v>
      </c>
      <c r="E36" s="40">
        <f t="shared" si="3"/>
        <v>30</v>
      </c>
      <c r="F36" s="54"/>
      <c r="G36" s="54"/>
      <c r="H36" s="54"/>
      <c r="I36" s="54"/>
      <c r="J36" s="41"/>
      <c r="K36" s="42"/>
      <c r="L36" s="42"/>
      <c r="M36" s="42"/>
      <c r="N36" s="42"/>
      <c r="O36" s="41"/>
      <c r="P36" s="54">
        <v>15</v>
      </c>
      <c r="Q36" s="54">
        <v>15</v>
      </c>
      <c r="R36" s="54"/>
      <c r="S36" s="54"/>
      <c r="T36" s="41">
        <v>3</v>
      </c>
      <c r="U36" s="42"/>
      <c r="V36" s="42"/>
      <c r="W36" s="42"/>
      <c r="X36" s="42"/>
      <c r="Y36" s="41"/>
    </row>
    <row r="37" spans="1:25" s="19" customFormat="1" ht="11.25" x14ac:dyDescent="0.2">
      <c r="A37" s="38">
        <v>26</v>
      </c>
      <c r="B37" s="39" t="s">
        <v>65</v>
      </c>
      <c r="C37" s="44" t="s">
        <v>8</v>
      </c>
      <c r="D37" s="40" t="s">
        <v>36</v>
      </c>
      <c r="E37" s="40">
        <f t="shared" si="3"/>
        <v>30</v>
      </c>
      <c r="F37" s="54"/>
      <c r="G37" s="54"/>
      <c r="H37" s="54"/>
      <c r="I37" s="54"/>
      <c r="J37" s="41"/>
      <c r="K37" s="42"/>
      <c r="L37" s="42"/>
      <c r="M37" s="42"/>
      <c r="N37" s="42"/>
      <c r="O37" s="41"/>
      <c r="P37" s="54">
        <v>15</v>
      </c>
      <c r="Q37" s="54">
        <v>15</v>
      </c>
      <c r="R37" s="54"/>
      <c r="S37" s="54"/>
      <c r="T37" s="41">
        <v>3</v>
      </c>
      <c r="U37" s="42"/>
      <c r="V37" s="42"/>
      <c r="W37" s="42"/>
      <c r="X37" s="42"/>
      <c r="Y37" s="41"/>
    </row>
    <row r="38" spans="1:25" s="19" customFormat="1" ht="11.25" x14ac:dyDescent="0.2">
      <c r="A38" s="38">
        <v>27</v>
      </c>
      <c r="B38" s="39" t="s">
        <v>66</v>
      </c>
      <c r="C38" s="44" t="s">
        <v>8</v>
      </c>
      <c r="D38" s="40" t="s">
        <v>36</v>
      </c>
      <c r="E38" s="40">
        <f t="shared" si="3"/>
        <v>30</v>
      </c>
      <c r="F38" s="54"/>
      <c r="G38" s="54"/>
      <c r="H38" s="54"/>
      <c r="I38" s="54"/>
      <c r="J38" s="41"/>
      <c r="K38" s="42"/>
      <c r="L38" s="42"/>
      <c r="M38" s="42"/>
      <c r="N38" s="42"/>
      <c r="O38" s="41"/>
      <c r="P38" s="54">
        <v>15</v>
      </c>
      <c r="Q38" s="54"/>
      <c r="R38" s="54">
        <v>15</v>
      </c>
      <c r="S38" s="54"/>
      <c r="T38" s="41">
        <v>3</v>
      </c>
      <c r="U38" s="42"/>
      <c r="V38" s="42"/>
      <c r="W38" s="42"/>
      <c r="X38" s="42"/>
      <c r="Y38" s="41"/>
    </row>
    <row r="39" spans="1:25" s="19" customFormat="1" ht="11.25" x14ac:dyDescent="0.2">
      <c r="A39" s="38">
        <v>28</v>
      </c>
      <c r="B39" s="39" t="s">
        <v>67</v>
      </c>
      <c r="C39" s="44" t="s">
        <v>8</v>
      </c>
      <c r="D39" s="31" t="s">
        <v>36</v>
      </c>
      <c r="E39" s="40">
        <f t="shared" si="3"/>
        <v>15</v>
      </c>
      <c r="F39" s="54"/>
      <c r="G39" s="54"/>
      <c r="H39" s="54"/>
      <c r="I39" s="54"/>
      <c r="J39" s="41"/>
      <c r="K39" s="42"/>
      <c r="L39" s="42"/>
      <c r="M39" s="42"/>
      <c r="N39" s="42"/>
      <c r="O39" s="41"/>
      <c r="P39" s="54">
        <v>15</v>
      </c>
      <c r="Q39" s="54"/>
      <c r="R39" s="54"/>
      <c r="S39" s="54"/>
      <c r="T39" s="41">
        <v>2</v>
      </c>
      <c r="U39" s="42"/>
      <c r="V39" s="42"/>
      <c r="W39" s="42"/>
      <c r="X39" s="42"/>
      <c r="Y39" s="41"/>
    </row>
    <row r="40" spans="1:25" s="19" customFormat="1" ht="11.25" x14ac:dyDescent="0.2">
      <c r="A40" s="38">
        <v>29</v>
      </c>
      <c r="B40" s="39" t="s">
        <v>68</v>
      </c>
      <c r="C40" s="44" t="s">
        <v>8</v>
      </c>
      <c r="D40" s="31" t="s">
        <v>74</v>
      </c>
      <c r="E40" s="40">
        <f t="shared" si="3"/>
        <v>30</v>
      </c>
      <c r="F40" s="54"/>
      <c r="G40" s="54"/>
      <c r="H40" s="54"/>
      <c r="I40" s="54"/>
      <c r="J40" s="41"/>
      <c r="K40" s="42"/>
      <c r="L40" s="42"/>
      <c r="M40" s="42"/>
      <c r="N40" s="42"/>
      <c r="O40" s="41"/>
      <c r="P40" s="54">
        <v>15</v>
      </c>
      <c r="Q40" s="54">
        <v>15</v>
      </c>
      <c r="R40" s="54"/>
      <c r="S40" s="54"/>
      <c r="T40" s="41">
        <v>3</v>
      </c>
      <c r="U40" s="42"/>
      <c r="V40" s="42"/>
      <c r="W40" s="42"/>
      <c r="X40" s="42"/>
      <c r="Y40" s="41"/>
    </row>
    <row r="41" spans="1:25" s="19" customFormat="1" ht="11.25" x14ac:dyDescent="0.2">
      <c r="A41" s="38">
        <v>30</v>
      </c>
      <c r="B41" s="39" t="s">
        <v>69</v>
      </c>
      <c r="C41" s="44" t="s">
        <v>32</v>
      </c>
      <c r="D41" s="31" t="s">
        <v>36</v>
      </c>
      <c r="E41" s="40">
        <f t="shared" si="3"/>
        <v>30</v>
      </c>
      <c r="F41" s="54"/>
      <c r="G41" s="54"/>
      <c r="H41" s="54"/>
      <c r="I41" s="54"/>
      <c r="J41" s="41"/>
      <c r="K41" s="42"/>
      <c r="L41" s="42"/>
      <c r="M41" s="42"/>
      <c r="N41" s="42"/>
      <c r="O41" s="41"/>
      <c r="P41" s="54">
        <v>15</v>
      </c>
      <c r="Q41" s="54">
        <v>15</v>
      </c>
      <c r="R41" s="54"/>
      <c r="S41" s="54"/>
      <c r="T41" s="41">
        <v>2</v>
      </c>
      <c r="U41" s="42"/>
      <c r="V41" s="42"/>
      <c r="W41" s="42"/>
      <c r="X41" s="42"/>
      <c r="Y41" s="41"/>
    </row>
    <row r="42" spans="1:25" s="19" customFormat="1" ht="11.25" customHeight="1" x14ac:dyDescent="0.2">
      <c r="A42" s="38">
        <v>31</v>
      </c>
      <c r="B42" s="39" t="s">
        <v>91</v>
      </c>
      <c r="C42" s="44" t="s">
        <v>8</v>
      </c>
      <c r="D42" s="31" t="s">
        <v>74</v>
      </c>
      <c r="E42" s="40">
        <f t="shared" si="3"/>
        <v>30</v>
      </c>
      <c r="F42" s="54"/>
      <c r="G42" s="54"/>
      <c r="H42" s="54"/>
      <c r="I42" s="54"/>
      <c r="J42" s="41"/>
      <c r="K42" s="42"/>
      <c r="L42" s="42"/>
      <c r="M42" s="42"/>
      <c r="N42" s="42"/>
      <c r="O42" s="41"/>
      <c r="P42" s="54">
        <v>15</v>
      </c>
      <c r="Q42" s="54"/>
      <c r="R42" s="54">
        <v>15</v>
      </c>
      <c r="S42" s="54"/>
      <c r="T42" s="41">
        <v>3</v>
      </c>
      <c r="U42" s="42"/>
      <c r="V42" s="42"/>
      <c r="W42" s="42"/>
      <c r="X42" s="42"/>
      <c r="Y42" s="41"/>
    </row>
    <row r="43" spans="1:25" s="19" customFormat="1" ht="11.25" customHeight="1" x14ac:dyDescent="0.2">
      <c r="A43" s="38">
        <v>32</v>
      </c>
      <c r="B43" s="66" t="s">
        <v>97</v>
      </c>
      <c r="C43" s="44" t="s">
        <v>8</v>
      </c>
      <c r="D43" s="31" t="s">
        <v>36</v>
      </c>
      <c r="E43" s="40">
        <f t="shared" si="3"/>
        <v>30</v>
      </c>
      <c r="F43" s="54"/>
      <c r="G43" s="54"/>
      <c r="H43" s="54"/>
      <c r="I43" s="54"/>
      <c r="J43" s="41"/>
      <c r="K43" s="42"/>
      <c r="L43" s="42"/>
      <c r="M43" s="42"/>
      <c r="N43" s="42"/>
      <c r="O43" s="41"/>
      <c r="P43" s="54"/>
      <c r="Q43" s="54"/>
      <c r="R43" s="54"/>
      <c r="S43" s="54"/>
      <c r="T43" s="41"/>
      <c r="U43" s="42">
        <v>15</v>
      </c>
      <c r="V43" s="42"/>
      <c r="W43" s="42">
        <v>15</v>
      </c>
      <c r="X43" s="42"/>
      <c r="Y43" s="41">
        <v>3</v>
      </c>
    </row>
    <row r="44" spans="1:25" s="19" customFormat="1" ht="22.5" x14ac:dyDescent="0.2">
      <c r="A44" s="38">
        <v>33</v>
      </c>
      <c r="B44" s="39" t="s">
        <v>70</v>
      </c>
      <c r="C44" s="44" t="s">
        <v>8</v>
      </c>
      <c r="D44" s="31" t="s">
        <v>73</v>
      </c>
      <c r="E44" s="40">
        <f t="shared" si="3"/>
        <v>60</v>
      </c>
      <c r="F44" s="54"/>
      <c r="G44" s="54"/>
      <c r="H44" s="54"/>
      <c r="I44" s="54"/>
      <c r="J44" s="41"/>
      <c r="K44" s="42"/>
      <c r="L44" s="42"/>
      <c r="M44" s="42"/>
      <c r="N44" s="42"/>
      <c r="O44" s="41"/>
      <c r="P44" s="54"/>
      <c r="Q44" s="54"/>
      <c r="R44" s="54"/>
      <c r="S44" s="54"/>
      <c r="T44" s="41"/>
      <c r="U44" s="42">
        <v>30</v>
      </c>
      <c r="V44" s="42">
        <v>15</v>
      </c>
      <c r="W44" s="42">
        <v>15</v>
      </c>
      <c r="X44" s="42"/>
      <c r="Y44" s="41">
        <v>5</v>
      </c>
    </row>
    <row r="45" spans="1:25" s="19" customFormat="1" ht="11.25" x14ac:dyDescent="0.2">
      <c r="A45" s="38">
        <v>34</v>
      </c>
      <c r="B45" s="39" t="s">
        <v>71</v>
      </c>
      <c r="C45" s="44" t="s">
        <v>8</v>
      </c>
      <c r="D45" s="40" t="s">
        <v>36</v>
      </c>
      <c r="E45" s="40">
        <f t="shared" si="3"/>
        <v>15</v>
      </c>
      <c r="F45" s="54"/>
      <c r="G45" s="54"/>
      <c r="H45" s="54"/>
      <c r="I45" s="54"/>
      <c r="J45" s="41"/>
      <c r="K45" s="42"/>
      <c r="L45" s="42"/>
      <c r="M45" s="42"/>
      <c r="N45" s="42"/>
      <c r="O45" s="41"/>
      <c r="P45" s="54"/>
      <c r="Q45" s="54"/>
      <c r="R45" s="54"/>
      <c r="S45" s="54"/>
      <c r="T45" s="41"/>
      <c r="U45" s="42">
        <v>15</v>
      </c>
      <c r="V45" s="42"/>
      <c r="W45" s="42"/>
      <c r="X45" s="42"/>
      <c r="Y45" s="41">
        <v>1</v>
      </c>
    </row>
    <row r="46" spans="1:25" s="19" customFormat="1" ht="11.25" x14ac:dyDescent="0.2">
      <c r="A46" s="38">
        <v>35</v>
      </c>
      <c r="B46" s="39" t="s">
        <v>72</v>
      </c>
      <c r="C46" s="44" t="s">
        <v>8</v>
      </c>
      <c r="D46" s="31" t="s">
        <v>73</v>
      </c>
      <c r="E46" s="40">
        <f t="shared" si="3"/>
        <v>45</v>
      </c>
      <c r="F46" s="54"/>
      <c r="G46" s="54"/>
      <c r="H46" s="54"/>
      <c r="I46" s="54"/>
      <c r="J46" s="41"/>
      <c r="K46" s="42"/>
      <c r="L46" s="42"/>
      <c r="M46" s="42"/>
      <c r="N46" s="42"/>
      <c r="O46" s="41"/>
      <c r="P46" s="54"/>
      <c r="Q46" s="54"/>
      <c r="R46" s="54"/>
      <c r="S46" s="54"/>
      <c r="T46" s="41"/>
      <c r="U46" s="42">
        <v>30</v>
      </c>
      <c r="V46" s="42"/>
      <c r="W46" s="42">
        <v>15</v>
      </c>
      <c r="X46" s="42"/>
      <c r="Y46" s="41">
        <v>4</v>
      </c>
    </row>
    <row r="47" spans="1:25" s="19" customFormat="1" x14ac:dyDescent="0.2">
      <c r="A47" s="67"/>
      <c r="B47" s="102" t="s">
        <v>5</v>
      </c>
      <c r="C47" s="102"/>
      <c r="D47" s="103"/>
      <c r="E47" s="75">
        <f>E33+E9</f>
        <v>1200</v>
      </c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</row>
    <row r="48" spans="1:25" s="19" customFormat="1" ht="11.25" x14ac:dyDescent="0.2">
      <c r="A48" s="20"/>
      <c r="B48" s="104" t="s">
        <v>75</v>
      </c>
      <c r="C48" s="104"/>
      <c r="D48" s="104"/>
      <c r="E48" s="105"/>
      <c r="F48" s="43">
        <f t="shared" ref="F48:X48" si="4">SUM(F10:F46)</f>
        <v>165</v>
      </c>
      <c r="G48" s="43">
        <f t="shared" si="4"/>
        <v>135</v>
      </c>
      <c r="H48" s="43">
        <f t="shared" si="4"/>
        <v>60</v>
      </c>
      <c r="I48" s="43">
        <f t="shared" si="4"/>
        <v>0</v>
      </c>
      <c r="J48" s="43">
        <f t="shared" si="4"/>
        <v>30</v>
      </c>
      <c r="K48" s="43">
        <f t="shared" si="4"/>
        <v>210</v>
      </c>
      <c r="L48" s="43">
        <f t="shared" si="4"/>
        <v>75</v>
      </c>
      <c r="M48" s="43">
        <f t="shared" si="4"/>
        <v>60</v>
      </c>
      <c r="N48" s="43">
        <f t="shared" si="4"/>
        <v>0</v>
      </c>
      <c r="O48" s="43">
        <f t="shared" si="4"/>
        <v>30</v>
      </c>
      <c r="P48" s="43">
        <f t="shared" si="4"/>
        <v>150</v>
      </c>
      <c r="Q48" s="43">
        <f t="shared" si="4"/>
        <v>105</v>
      </c>
      <c r="R48" s="43">
        <f t="shared" si="4"/>
        <v>60</v>
      </c>
      <c r="S48" s="43">
        <f t="shared" si="4"/>
        <v>0</v>
      </c>
      <c r="T48" s="43">
        <f t="shared" si="4"/>
        <v>29</v>
      </c>
      <c r="U48" s="43">
        <f t="shared" si="4"/>
        <v>90</v>
      </c>
      <c r="V48" s="43">
        <f t="shared" si="4"/>
        <v>15</v>
      </c>
      <c r="W48" s="43">
        <f t="shared" si="4"/>
        <v>75</v>
      </c>
      <c r="X48" s="43">
        <f t="shared" si="4"/>
        <v>0</v>
      </c>
      <c r="Y48" s="43">
        <f>SUM(Y10:Y46)</f>
        <v>31</v>
      </c>
    </row>
    <row r="49" spans="1:27" s="19" customFormat="1" ht="11.25" x14ac:dyDescent="0.2">
      <c r="A49" s="21"/>
      <c r="B49" s="100" t="s">
        <v>54</v>
      </c>
      <c r="C49" s="100"/>
      <c r="D49" s="100"/>
      <c r="E49" s="96"/>
      <c r="F49" s="43">
        <f>COUNTIF($D10:$D46,"E1*")</f>
        <v>4</v>
      </c>
      <c r="G49" s="43"/>
      <c r="H49" s="43"/>
      <c r="I49" s="43"/>
      <c r="J49" s="43"/>
      <c r="K49" s="43">
        <f>COUNTIF($D10:$D46,"E2*")</f>
        <v>3</v>
      </c>
      <c r="L49" s="43"/>
      <c r="M49" s="43"/>
      <c r="N49" s="43"/>
      <c r="O49" s="43"/>
      <c r="P49" s="43">
        <f>COUNTIF($D10:$D46,"E3*")</f>
        <v>2</v>
      </c>
      <c r="Q49" s="43"/>
      <c r="R49" s="43"/>
      <c r="S49" s="43"/>
      <c r="T49" s="43"/>
      <c r="U49" s="43">
        <f>COUNTIF($D10:$D46,"E4*")</f>
        <v>2</v>
      </c>
      <c r="V49" s="43"/>
      <c r="W49" s="43"/>
      <c r="X49" s="43"/>
      <c r="Y49" s="43"/>
    </row>
    <row r="50" spans="1:27" x14ac:dyDescent="0.2">
      <c r="A50" s="22"/>
      <c r="B50" s="100" t="s">
        <v>55</v>
      </c>
      <c r="C50" s="100"/>
      <c r="D50" s="100"/>
      <c r="E50" s="96"/>
      <c r="F50" s="43">
        <f>SUM(F48:I48)</f>
        <v>360</v>
      </c>
      <c r="G50" s="43"/>
      <c r="H50" s="43"/>
      <c r="I50" s="43"/>
      <c r="J50" s="43"/>
      <c r="K50" s="43">
        <f>SUM(K48:N48)</f>
        <v>345</v>
      </c>
      <c r="L50" s="43"/>
      <c r="M50" s="43"/>
      <c r="N50" s="43"/>
      <c r="O50" s="43"/>
      <c r="P50" s="43">
        <f>SUM(P48:S48)</f>
        <v>315</v>
      </c>
      <c r="Q50" s="43"/>
      <c r="R50" s="43"/>
      <c r="S50" s="43"/>
      <c r="T50" s="43"/>
      <c r="U50" s="43">
        <f>SUM(U48:X48)</f>
        <v>180</v>
      </c>
      <c r="V50" s="43"/>
      <c r="W50" s="43"/>
      <c r="X50" s="43"/>
      <c r="Y50" s="43"/>
    </row>
    <row r="51" spans="1:27" x14ac:dyDescent="0.2">
      <c r="A51" s="22"/>
      <c r="B51" s="96" t="s">
        <v>89</v>
      </c>
      <c r="C51" s="97"/>
      <c r="D51" s="97"/>
      <c r="E51" s="98"/>
      <c r="F51" s="43">
        <f>J48+O48+T48+Y48</f>
        <v>120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7" x14ac:dyDescent="0.2">
      <c r="A52" s="19"/>
      <c r="B52" s="19"/>
      <c r="C52" s="19"/>
      <c r="D52" s="19"/>
      <c r="E52" s="24"/>
      <c r="F52" s="19"/>
      <c r="G52" s="19"/>
      <c r="H52" s="19"/>
      <c r="I52" s="19"/>
      <c r="J52" s="19"/>
      <c r="K52" s="25" t="s">
        <v>56</v>
      </c>
      <c r="L52" s="19"/>
      <c r="M52" s="19"/>
      <c r="N52" s="19"/>
      <c r="O52" s="19"/>
      <c r="P52" s="19"/>
      <c r="Q52" s="19"/>
      <c r="R52" s="19"/>
      <c r="S52" s="25"/>
      <c r="T52" s="19"/>
      <c r="U52" s="19"/>
      <c r="V52" s="19"/>
      <c r="W52" s="19"/>
      <c r="X52" s="19"/>
      <c r="Y52" s="19"/>
    </row>
    <row r="53" spans="1:27" s="19" customFormat="1" x14ac:dyDescent="0.2">
      <c r="A53" s="26"/>
      <c r="B53" s="26"/>
      <c r="C53" s="26"/>
      <c r="D53" s="26"/>
      <c r="E53" s="27"/>
      <c r="F53" s="26"/>
      <c r="G53" s="26"/>
      <c r="H53" s="26"/>
      <c r="I53" s="26"/>
      <c r="J53" s="26"/>
      <c r="K53" s="28" t="s">
        <v>103</v>
      </c>
      <c r="L53" s="26"/>
      <c r="M53" s="26"/>
      <c r="N53" s="26"/>
      <c r="O53" s="26"/>
      <c r="P53" s="26"/>
      <c r="Q53" s="26"/>
      <c r="R53" s="55"/>
      <c r="S53" s="28"/>
      <c r="T53" s="55"/>
      <c r="U53" s="55"/>
      <c r="V53" s="55"/>
      <c r="W53" s="55"/>
      <c r="X53" s="55"/>
      <c r="Y53" s="55"/>
    </row>
    <row r="54" spans="1:27" s="19" customFormat="1" x14ac:dyDescent="0.2">
      <c r="A54" s="26"/>
      <c r="C54" s="26"/>
      <c r="D54" s="26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55"/>
      <c r="S54" s="28"/>
      <c r="T54" s="55"/>
      <c r="U54" s="55"/>
      <c r="V54" s="55"/>
      <c r="W54" s="55"/>
      <c r="X54" s="55"/>
      <c r="Y54" s="55"/>
    </row>
    <row r="55" spans="1:27" s="19" customFormat="1" x14ac:dyDescent="0.2">
      <c r="A55" s="26"/>
      <c r="C55" s="26"/>
      <c r="D55" s="26"/>
      <c r="E55" s="27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55"/>
      <c r="S55" s="28"/>
      <c r="T55" s="55"/>
      <c r="U55" s="55"/>
      <c r="V55" s="55"/>
      <c r="W55" s="55"/>
      <c r="X55" s="55"/>
      <c r="Y55" s="55"/>
      <c r="Z55" s="29"/>
      <c r="AA55" s="29"/>
    </row>
    <row r="56" spans="1:27" s="19" customFormat="1" ht="11.25" x14ac:dyDescent="0.2">
      <c r="B56" s="19" t="s">
        <v>57</v>
      </c>
      <c r="E56" s="24"/>
      <c r="S56" s="28"/>
    </row>
    <row r="58" spans="1:27" x14ac:dyDescent="0.2">
      <c r="B58" s="51"/>
    </row>
    <row r="59" spans="1:27" x14ac:dyDescent="0.2">
      <c r="B59" s="50"/>
      <c r="C59" s="50"/>
    </row>
    <row r="60" spans="1:27" x14ac:dyDescent="0.2">
      <c r="B60" s="50"/>
      <c r="C60" s="50"/>
    </row>
  </sheetData>
  <mergeCells count="20">
    <mergeCell ref="B51:E51"/>
    <mergeCell ref="F32:X32"/>
    <mergeCell ref="B49:E49"/>
    <mergeCell ref="B50:E50"/>
    <mergeCell ref="B9:D9"/>
    <mergeCell ref="B33:D33"/>
    <mergeCell ref="B47:D47"/>
    <mergeCell ref="B48:E48"/>
    <mergeCell ref="A4:E4"/>
    <mergeCell ref="A6:E7"/>
    <mergeCell ref="F9:Y9"/>
    <mergeCell ref="F33:Y33"/>
    <mergeCell ref="F47:Y47"/>
    <mergeCell ref="T5:V5"/>
    <mergeCell ref="F6:O6"/>
    <mergeCell ref="P6:Y6"/>
    <mergeCell ref="F7:J7"/>
    <mergeCell ref="K7:O7"/>
    <mergeCell ref="P7:T7"/>
    <mergeCell ref="U7:Y7"/>
  </mergeCells>
  <pageMargins left="0.6692913385826772" right="0.74803149606299213" top="0.78740157480314965" bottom="0.47244094488188981" header="0.51181102362204722" footer="0.51181102362204722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70" zoomScaleNormal="70" workbookViewId="0">
      <selection activeCell="T4" sqref="T4"/>
    </sheetView>
  </sheetViews>
  <sheetFormatPr defaultColWidth="9.140625" defaultRowHeight="12.75" x14ac:dyDescent="0.2"/>
  <cols>
    <col min="1" max="1" width="4.7109375" style="55" customWidth="1"/>
    <col min="2" max="2" width="30.7109375" style="55" customWidth="1"/>
    <col min="3" max="3" width="7.42578125" style="55" customWidth="1"/>
    <col min="4" max="4" width="6.7109375" style="55" customWidth="1"/>
    <col min="5" max="5" width="7.7109375" style="63" customWidth="1"/>
    <col min="6" max="25" width="6.42578125" style="55" customWidth="1"/>
    <col min="26" max="16384" width="9.140625" style="55"/>
  </cols>
  <sheetData>
    <row r="1" spans="1:25" x14ac:dyDescent="0.2">
      <c r="A1" s="10" t="s">
        <v>93</v>
      </c>
      <c r="B1" s="10"/>
      <c r="C1" s="10"/>
      <c r="E1" s="55"/>
    </row>
    <row r="2" spans="1:25" ht="18" x14ac:dyDescent="0.25">
      <c r="A2" s="10" t="s">
        <v>139</v>
      </c>
      <c r="B2" s="10"/>
      <c r="C2" s="10"/>
      <c r="D2" s="10"/>
      <c r="E2" s="55"/>
      <c r="F2" s="13" t="s">
        <v>38</v>
      </c>
      <c r="I2" s="12" t="s">
        <v>138</v>
      </c>
      <c r="R2" s="48"/>
      <c r="S2" s="56"/>
      <c r="T2" s="18"/>
    </row>
    <row r="3" spans="1:25" ht="18" x14ac:dyDescent="0.25">
      <c r="B3" s="11"/>
      <c r="D3" s="10"/>
      <c r="E3" s="55"/>
      <c r="F3" s="13" t="s">
        <v>39</v>
      </c>
      <c r="G3" s="13"/>
      <c r="I3" s="14" t="s">
        <v>76</v>
      </c>
      <c r="J3" s="13"/>
      <c r="K3" s="13"/>
      <c r="L3" s="13"/>
      <c r="M3" s="13"/>
      <c r="N3" s="13"/>
      <c r="O3" s="13"/>
    </row>
    <row r="4" spans="1:25" ht="15" x14ac:dyDescent="0.25">
      <c r="A4" s="87" t="s">
        <v>146</v>
      </c>
      <c r="B4" s="87"/>
      <c r="C4" s="87"/>
      <c r="D4" s="87"/>
      <c r="E4" s="87"/>
      <c r="F4" s="13" t="s">
        <v>40</v>
      </c>
      <c r="G4" s="13"/>
      <c r="I4" s="49" t="s">
        <v>58</v>
      </c>
      <c r="J4" s="13"/>
      <c r="K4" s="13"/>
      <c r="L4" s="49" t="s">
        <v>41</v>
      </c>
      <c r="O4" s="18"/>
      <c r="P4" s="11"/>
      <c r="Q4" s="57"/>
      <c r="R4" s="11" t="s">
        <v>88</v>
      </c>
      <c r="T4" s="49" t="s">
        <v>149</v>
      </c>
    </row>
    <row r="5" spans="1:25" x14ac:dyDescent="0.2">
      <c r="A5" s="15" t="s">
        <v>140</v>
      </c>
      <c r="B5" s="16"/>
      <c r="C5" s="16"/>
      <c r="D5" s="16"/>
      <c r="E5" s="17"/>
      <c r="T5" s="106"/>
      <c r="U5" s="106"/>
      <c r="V5" s="106"/>
    </row>
    <row r="6" spans="1:25" x14ac:dyDescent="0.2">
      <c r="A6" s="88" t="s">
        <v>142</v>
      </c>
      <c r="B6" s="89"/>
      <c r="C6" s="89"/>
      <c r="D6" s="89"/>
      <c r="E6" s="90"/>
      <c r="F6" s="107" t="s">
        <v>42</v>
      </c>
      <c r="G6" s="107"/>
      <c r="H6" s="107"/>
      <c r="I6" s="107"/>
      <c r="J6" s="107"/>
      <c r="K6" s="107"/>
      <c r="L6" s="107"/>
      <c r="M6" s="107"/>
      <c r="N6" s="107"/>
      <c r="O6" s="107"/>
      <c r="P6" s="108" t="s">
        <v>43</v>
      </c>
      <c r="Q6" s="108"/>
      <c r="R6" s="108"/>
      <c r="S6" s="108"/>
      <c r="T6" s="108"/>
      <c r="U6" s="108"/>
      <c r="V6" s="108"/>
      <c r="W6" s="108"/>
      <c r="X6" s="108"/>
      <c r="Y6" s="108"/>
    </row>
    <row r="7" spans="1:25" s="19" customFormat="1" x14ac:dyDescent="0.2">
      <c r="A7" s="91"/>
      <c r="B7" s="92"/>
      <c r="C7" s="92"/>
      <c r="D7" s="92"/>
      <c r="E7" s="93"/>
      <c r="F7" s="108" t="s">
        <v>44</v>
      </c>
      <c r="G7" s="108"/>
      <c r="H7" s="108"/>
      <c r="I7" s="108"/>
      <c r="J7" s="109"/>
      <c r="K7" s="110" t="s">
        <v>45</v>
      </c>
      <c r="L7" s="110"/>
      <c r="M7" s="110"/>
      <c r="N7" s="110"/>
      <c r="O7" s="109"/>
      <c r="P7" s="108" t="s">
        <v>46</v>
      </c>
      <c r="Q7" s="108"/>
      <c r="R7" s="108"/>
      <c r="S7" s="108"/>
      <c r="T7" s="109"/>
      <c r="U7" s="110" t="s">
        <v>47</v>
      </c>
      <c r="V7" s="110"/>
      <c r="W7" s="110"/>
      <c r="X7" s="110"/>
      <c r="Y7" s="109"/>
    </row>
    <row r="8" spans="1:25" s="19" customFormat="1" ht="22.5" x14ac:dyDescent="0.2">
      <c r="A8" s="33" t="s">
        <v>48</v>
      </c>
      <c r="B8" s="34" t="s">
        <v>0</v>
      </c>
      <c r="C8" s="35" t="s">
        <v>6</v>
      </c>
      <c r="D8" s="35" t="s">
        <v>35</v>
      </c>
      <c r="E8" s="35" t="s">
        <v>49</v>
      </c>
      <c r="F8" s="36" t="s">
        <v>2</v>
      </c>
      <c r="G8" s="36" t="s">
        <v>3</v>
      </c>
      <c r="H8" s="36" t="s">
        <v>4</v>
      </c>
      <c r="I8" s="36" t="s">
        <v>50</v>
      </c>
      <c r="J8" s="37" t="s">
        <v>1</v>
      </c>
      <c r="K8" s="36" t="s">
        <v>2</v>
      </c>
      <c r="L8" s="36" t="s">
        <v>3</v>
      </c>
      <c r="M8" s="36" t="s">
        <v>4</v>
      </c>
      <c r="N8" s="36" t="s">
        <v>50</v>
      </c>
      <c r="O8" s="37" t="s">
        <v>1</v>
      </c>
      <c r="P8" s="36" t="s">
        <v>2</v>
      </c>
      <c r="Q8" s="36" t="s">
        <v>3</v>
      </c>
      <c r="R8" s="36" t="s">
        <v>4</v>
      </c>
      <c r="S8" s="36" t="s">
        <v>50</v>
      </c>
      <c r="T8" s="37" t="s">
        <v>1</v>
      </c>
      <c r="U8" s="36" t="s">
        <v>2</v>
      </c>
      <c r="V8" s="36" t="s">
        <v>3</v>
      </c>
      <c r="W8" s="36" t="s">
        <v>4</v>
      </c>
      <c r="X8" s="36" t="s">
        <v>50</v>
      </c>
      <c r="Y8" s="37" t="s">
        <v>1</v>
      </c>
    </row>
    <row r="9" spans="1:25" s="19" customFormat="1" x14ac:dyDescent="0.2">
      <c r="A9" s="58"/>
      <c r="B9" s="101" t="s">
        <v>51</v>
      </c>
      <c r="C9" s="101"/>
      <c r="D9" s="101"/>
      <c r="E9" s="74">
        <f>SUM(E10:E32)</f>
        <v>780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1:25" s="19" customFormat="1" ht="11.25" x14ac:dyDescent="0.2">
      <c r="A10" s="38">
        <v>1</v>
      </c>
      <c r="B10" s="39" t="s">
        <v>12</v>
      </c>
      <c r="C10" s="40" t="s">
        <v>7</v>
      </c>
      <c r="D10" s="31" t="s">
        <v>36</v>
      </c>
      <c r="E10" s="40">
        <f>SUM(F10:I10,K10:N10,P10:S10,U10:X10)</f>
        <v>30</v>
      </c>
      <c r="F10" s="85"/>
      <c r="G10" s="85">
        <v>30</v>
      </c>
      <c r="H10" s="85"/>
      <c r="I10" s="85"/>
      <c r="J10" s="41">
        <v>2</v>
      </c>
      <c r="K10" s="42"/>
      <c r="L10" s="42"/>
      <c r="M10" s="42"/>
      <c r="N10" s="42"/>
      <c r="O10" s="41"/>
      <c r="P10" s="85"/>
      <c r="Q10" s="85"/>
      <c r="R10" s="85"/>
      <c r="S10" s="85"/>
      <c r="T10" s="41"/>
      <c r="U10" s="42"/>
      <c r="V10" s="42"/>
      <c r="W10" s="42"/>
      <c r="X10" s="42"/>
      <c r="Y10" s="41"/>
    </row>
    <row r="11" spans="1:25" s="19" customFormat="1" ht="11.25" x14ac:dyDescent="0.2">
      <c r="A11" s="38">
        <v>2</v>
      </c>
      <c r="B11" s="39" t="s">
        <v>11</v>
      </c>
      <c r="C11" s="40" t="s">
        <v>147</v>
      </c>
      <c r="D11" s="31" t="s">
        <v>59</v>
      </c>
      <c r="E11" s="40">
        <f t="shared" ref="E11:E32" si="0">SUM(F11:I11,K11:N11,P11:S11,U11:X11)</f>
        <v>45</v>
      </c>
      <c r="F11" s="85">
        <v>15</v>
      </c>
      <c r="G11" s="85">
        <v>15</v>
      </c>
      <c r="H11" s="85">
        <v>15</v>
      </c>
      <c r="I11" s="85"/>
      <c r="J11" s="41">
        <v>4</v>
      </c>
      <c r="K11" s="42"/>
      <c r="L11" s="42"/>
      <c r="M11" s="42"/>
      <c r="N11" s="42"/>
      <c r="O11" s="41"/>
      <c r="P11" s="85"/>
      <c r="Q11" s="85"/>
      <c r="R11" s="85"/>
      <c r="S11" s="85"/>
      <c r="T11" s="41"/>
      <c r="U11" s="42"/>
      <c r="V11" s="42"/>
      <c r="W11" s="42"/>
      <c r="X11" s="42"/>
      <c r="Y11" s="41"/>
    </row>
    <row r="12" spans="1:25" s="19" customFormat="1" ht="11.25" x14ac:dyDescent="0.2">
      <c r="A12" s="38">
        <v>3</v>
      </c>
      <c r="B12" s="39" t="s">
        <v>23</v>
      </c>
      <c r="C12" s="40" t="s">
        <v>148</v>
      </c>
      <c r="D12" s="31" t="s">
        <v>59</v>
      </c>
      <c r="E12" s="40">
        <f t="shared" si="0"/>
        <v>45</v>
      </c>
      <c r="F12" s="85">
        <v>30</v>
      </c>
      <c r="G12" s="85">
        <v>15</v>
      </c>
      <c r="H12" s="85"/>
      <c r="I12" s="85"/>
      <c r="J12" s="41">
        <v>3</v>
      </c>
      <c r="K12" s="42"/>
      <c r="L12" s="42"/>
      <c r="M12" s="42"/>
      <c r="N12" s="42"/>
      <c r="O12" s="41"/>
      <c r="P12" s="85"/>
      <c r="Q12" s="85"/>
      <c r="R12" s="85"/>
      <c r="S12" s="85"/>
      <c r="T12" s="41"/>
      <c r="U12" s="42"/>
      <c r="V12" s="42"/>
      <c r="W12" s="42"/>
      <c r="X12" s="42"/>
      <c r="Y12" s="41"/>
    </row>
    <row r="13" spans="1:25" s="19" customFormat="1" ht="11.25" x14ac:dyDescent="0.2">
      <c r="A13" s="38">
        <v>4</v>
      </c>
      <c r="B13" s="39" t="s">
        <v>14</v>
      </c>
      <c r="C13" s="40" t="s">
        <v>148</v>
      </c>
      <c r="D13" s="31" t="s">
        <v>59</v>
      </c>
      <c r="E13" s="40">
        <f t="shared" si="0"/>
        <v>60</v>
      </c>
      <c r="F13" s="85">
        <v>30</v>
      </c>
      <c r="G13" s="85">
        <v>15</v>
      </c>
      <c r="H13" s="85">
        <v>15</v>
      </c>
      <c r="I13" s="85"/>
      <c r="J13" s="41">
        <v>5</v>
      </c>
      <c r="K13" s="42"/>
      <c r="L13" s="42"/>
      <c r="M13" s="42"/>
      <c r="N13" s="42"/>
      <c r="O13" s="41"/>
      <c r="P13" s="85"/>
      <c r="Q13" s="85"/>
      <c r="R13" s="85"/>
      <c r="S13" s="85"/>
      <c r="T13" s="41"/>
      <c r="U13" s="42"/>
      <c r="V13" s="42"/>
      <c r="W13" s="42"/>
      <c r="X13" s="42"/>
      <c r="Y13" s="41"/>
    </row>
    <row r="14" spans="1:25" s="19" customFormat="1" ht="11.25" x14ac:dyDescent="0.2">
      <c r="A14" s="38">
        <v>5</v>
      </c>
      <c r="B14" s="39" t="s">
        <v>15</v>
      </c>
      <c r="C14" s="40" t="s">
        <v>8</v>
      </c>
      <c r="D14" s="31" t="s">
        <v>36</v>
      </c>
      <c r="E14" s="40">
        <f t="shared" si="0"/>
        <v>30</v>
      </c>
      <c r="F14" s="85">
        <v>15</v>
      </c>
      <c r="G14" s="85"/>
      <c r="H14" s="85">
        <v>15</v>
      </c>
      <c r="I14" s="85"/>
      <c r="J14" s="41">
        <v>4</v>
      </c>
      <c r="K14" s="42"/>
      <c r="L14" s="42"/>
      <c r="M14" s="42"/>
      <c r="N14" s="42"/>
      <c r="O14" s="41"/>
      <c r="P14" s="85"/>
      <c r="Q14" s="85"/>
      <c r="R14" s="85"/>
      <c r="S14" s="85"/>
      <c r="T14" s="41"/>
      <c r="U14" s="42"/>
      <c r="V14" s="42"/>
      <c r="W14" s="42"/>
      <c r="X14" s="42"/>
      <c r="Y14" s="41"/>
    </row>
    <row r="15" spans="1:25" s="19" customFormat="1" ht="11.25" x14ac:dyDescent="0.2">
      <c r="A15" s="38">
        <v>6</v>
      </c>
      <c r="B15" s="39" t="s">
        <v>94</v>
      </c>
      <c r="C15" s="40" t="s">
        <v>147</v>
      </c>
      <c r="D15" s="31" t="s">
        <v>59</v>
      </c>
      <c r="E15" s="40">
        <f t="shared" si="0"/>
        <v>45</v>
      </c>
      <c r="F15" s="85">
        <v>15</v>
      </c>
      <c r="G15" s="85">
        <v>30</v>
      </c>
      <c r="H15" s="85"/>
      <c r="I15" s="85"/>
      <c r="J15" s="41">
        <v>4</v>
      </c>
      <c r="K15" s="42"/>
      <c r="L15" s="42"/>
      <c r="M15" s="42"/>
      <c r="N15" s="42"/>
      <c r="O15" s="41"/>
      <c r="P15" s="85"/>
      <c r="Q15" s="85"/>
      <c r="R15" s="85"/>
      <c r="S15" s="85"/>
      <c r="T15" s="41"/>
      <c r="U15" s="42"/>
      <c r="V15" s="42"/>
      <c r="W15" s="42"/>
      <c r="X15" s="42"/>
      <c r="Y15" s="41"/>
    </row>
    <row r="16" spans="1:25" s="19" customFormat="1" ht="11.25" x14ac:dyDescent="0.2">
      <c r="A16" s="38">
        <v>7</v>
      </c>
      <c r="B16" s="39" t="s">
        <v>90</v>
      </c>
      <c r="C16" s="40" t="s">
        <v>8</v>
      </c>
      <c r="D16" s="31" t="s">
        <v>36</v>
      </c>
      <c r="E16" s="40">
        <f t="shared" si="0"/>
        <v>45</v>
      </c>
      <c r="F16" s="85">
        <v>30</v>
      </c>
      <c r="G16" s="85"/>
      <c r="H16" s="85">
        <v>15</v>
      </c>
      <c r="I16" s="85"/>
      <c r="J16" s="41">
        <v>3</v>
      </c>
      <c r="K16" s="42"/>
      <c r="L16" s="42"/>
      <c r="M16" s="42"/>
      <c r="N16" s="42"/>
      <c r="O16" s="41"/>
      <c r="P16" s="85"/>
      <c r="Q16" s="85"/>
      <c r="R16" s="85"/>
      <c r="S16" s="85"/>
      <c r="T16" s="41"/>
      <c r="U16" s="42"/>
      <c r="V16" s="42"/>
      <c r="W16" s="42"/>
      <c r="X16" s="42"/>
      <c r="Y16" s="41"/>
    </row>
    <row r="17" spans="1:25" s="19" customFormat="1" ht="11.25" x14ac:dyDescent="0.2">
      <c r="A17" s="38">
        <v>8</v>
      </c>
      <c r="B17" s="39" t="s">
        <v>95</v>
      </c>
      <c r="C17" s="40" t="s">
        <v>32</v>
      </c>
      <c r="D17" s="31" t="s">
        <v>36</v>
      </c>
      <c r="E17" s="40">
        <f t="shared" si="0"/>
        <v>60</v>
      </c>
      <c r="F17" s="85">
        <v>30</v>
      </c>
      <c r="G17" s="85">
        <v>30</v>
      </c>
      <c r="H17" s="85"/>
      <c r="I17" s="85"/>
      <c r="J17" s="41">
        <v>5</v>
      </c>
      <c r="K17" s="42"/>
      <c r="L17" s="42"/>
      <c r="M17" s="42"/>
      <c r="N17" s="42"/>
      <c r="O17" s="41"/>
      <c r="P17" s="85"/>
      <c r="Q17" s="85"/>
      <c r="R17" s="85"/>
      <c r="S17" s="85"/>
      <c r="T17" s="41"/>
      <c r="U17" s="42"/>
      <c r="V17" s="42"/>
      <c r="W17" s="42"/>
      <c r="X17" s="42"/>
      <c r="Y17" s="41"/>
    </row>
    <row r="18" spans="1:25" s="19" customFormat="1" ht="11.25" x14ac:dyDescent="0.2">
      <c r="A18" s="38">
        <v>9</v>
      </c>
      <c r="B18" s="39" t="s">
        <v>16</v>
      </c>
      <c r="C18" s="40" t="s">
        <v>7</v>
      </c>
      <c r="D18" s="31" t="s">
        <v>36</v>
      </c>
      <c r="E18" s="40">
        <f t="shared" si="0"/>
        <v>45</v>
      </c>
      <c r="F18" s="85"/>
      <c r="G18" s="85"/>
      <c r="H18" s="85"/>
      <c r="I18" s="85"/>
      <c r="J18" s="41"/>
      <c r="K18" s="42"/>
      <c r="L18" s="42">
        <v>45</v>
      </c>
      <c r="M18" s="42"/>
      <c r="N18" s="42"/>
      <c r="O18" s="41">
        <v>2</v>
      </c>
      <c r="P18" s="85"/>
      <c r="Q18" s="85"/>
      <c r="R18" s="85"/>
      <c r="S18" s="85"/>
      <c r="T18" s="41"/>
      <c r="U18" s="42"/>
      <c r="V18" s="42"/>
      <c r="W18" s="42"/>
      <c r="X18" s="42"/>
      <c r="Y18" s="41"/>
    </row>
    <row r="19" spans="1:25" s="19" customFormat="1" ht="11.25" x14ac:dyDescent="0.2">
      <c r="A19" s="38">
        <v>10</v>
      </c>
      <c r="B19" s="39" t="s">
        <v>18</v>
      </c>
      <c r="C19" s="40" t="s">
        <v>147</v>
      </c>
      <c r="D19" s="32" t="s">
        <v>60</v>
      </c>
      <c r="E19" s="40">
        <f t="shared" si="0"/>
        <v>30</v>
      </c>
      <c r="F19" s="85"/>
      <c r="G19" s="85"/>
      <c r="H19" s="85"/>
      <c r="I19" s="85"/>
      <c r="J19" s="41"/>
      <c r="K19" s="42">
        <v>15</v>
      </c>
      <c r="L19" s="42">
        <v>15</v>
      </c>
      <c r="M19" s="42"/>
      <c r="N19" s="42"/>
      <c r="O19" s="41">
        <v>3</v>
      </c>
      <c r="P19" s="85"/>
      <c r="Q19" s="85"/>
      <c r="R19" s="85"/>
      <c r="S19" s="85"/>
      <c r="T19" s="41"/>
      <c r="U19" s="42"/>
      <c r="V19" s="42"/>
      <c r="W19" s="42"/>
      <c r="X19" s="42"/>
      <c r="Y19" s="41"/>
    </row>
    <row r="20" spans="1:25" s="19" customFormat="1" ht="11.25" x14ac:dyDescent="0.2">
      <c r="A20" s="38">
        <v>11</v>
      </c>
      <c r="B20" s="39" t="s">
        <v>34</v>
      </c>
      <c r="C20" s="40" t="s">
        <v>32</v>
      </c>
      <c r="D20" s="31" t="s">
        <v>60</v>
      </c>
      <c r="E20" s="40">
        <f t="shared" si="0"/>
        <v>45</v>
      </c>
      <c r="F20" s="85"/>
      <c r="G20" s="85"/>
      <c r="H20" s="85"/>
      <c r="I20" s="85"/>
      <c r="K20" s="42">
        <v>30</v>
      </c>
      <c r="L20" s="42">
        <v>15</v>
      </c>
      <c r="M20" s="42"/>
      <c r="N20" s="42"/>
      <c r="O20" s="41">
        <v>4</v>
      </c>
      <c r="P20" s="85"/>
      <c r="Q20" s="85"/>
      <c r="R20" s="85"/>
      <c r="S20" s="85"/>
      <c r="T20" s="41"/>
      <c r="U20" s="42"/>
      <c r="V20" s="42"/>
      <c r="W20" s="42"/>
      <c r="X20" s="42"/>
      <c r="Y20" s="41"/>
    </row>
    <row r="21" spans="1:25" s="19" customFormat="1" ht="11.25" x14ac:dyDescent="0.2">
      <c r="A21" s="38">
        <v>12</v>
      </c>
      <c r="B21" s="39" t="s">
        <v>92</v>
      </c>
      <c r="C21" s="40" t="s">
        <v>148</v>
      </c>
      <c r="D21" s="31" t="s">
        <v>36</v>
      </c>
      <c r="E21" s="40">
        <f t="shared" si="0"/>
        <v>30</v>
      </c>
      <c r="F21" s="85"/>
      <c r="G21" s="85"/>
      <c r="H21" s="85"/>
      <c r="I21" s="85"/>
      <c r="J21" s="41"/>
      <c r="K21" s="42">
        <v>15</v>
      </c>
      <c r="L21" s="42"/>
      <c r="M21" s="42">
        <v>15</v>
      </c>
      <c r="N21" s="42"/>
      <c r="O21" s="41">
        <v>2</v>
      </c>
      <c r="P21" s="85"/>
      <c r="Q21" s="85"/>
      <c r="R21" s="85"/>
      <c r="S21" s="85"/>
      <c r="T21" s="41"/>
      <c r="U21" s="42"/>
      <c r="V21" s="42"/>
      <c r="W21" s="42"/>
      <c r="X21" s="42"/>
      <c r="Y21" s="41"/>
    </row>
    <row r="22" spans="1:25" s="19" customFormat="1" ht="11.25" x14ac:dyDescent="0.2">
      <c r="A22" s="38">
        <v>13</v>
      </c>
      <c r="B22" s="39" t="s">
        <v>96</v>
      </c>
      <c r="C22" s="40" t="s">
        <v>147</v>
      </c>
      <c r="D22" s="31" t="s">
        <v>36</v>
      </c>
      <c r="E22" s="40">
        <f t="shared" si="0"/>
        <v>30</v>
      </c>
      <c r="F22" s="85"/>
      <c r="G22" s="85"/>
      <c r="H22" s="85"/>
      <c r="I22" s="85"/>
      <c r="J22" s="41"/>
      <c r="K22" s="42">
        <v>30</v>
      </c>
      <c r="L22" s="42"/>
      <c r="M22" s="42"/>
      <c r="N22" s="42"/>
      <c r="O22" s="41">
        <v>2</v>
      </c>
      <c r="P22" s="85"/>
      <c r="Q22" s="85"/>
      <c r="R22" s="85"/>
      <c r="S22" s="85"/>
      <c r="T22" s="41"/>
      <c r="U22" s="42"/>
      <c r="V22" s="42"/>
      <c r="W22" s="42"/>
      <c r="X22" s="42"/>
      <c r="Y22" s="41"/>
    </row>
    <row r="23" spans="1:25" s="19" customFormat="1" ht="22.5" x14ac:dyDescent="0.2">
      <c r="A23" s="38">
        <v>14</v>
      </c>
      <c r="B23" s="39" t="s">
        <v>84</v>
      </c>
      <c r="C23" s="40" t="s">
        <v>136</v>
      </c>
      <c r="D23" s="31" t="s">
        <v>36</v>
      </c>
      <c r="E23" s="40">
        <f t="shared" si="0"/>
        <v>15</v>
      </c>
      <c r="F23" s="85"/>
      <c r="G23" s="85"/>
      <c r="H23" s="85"/>
      <c r="I23" s="85"/>
      <c r="J23" s="41"/>
      <c r="K23" s="42">
        <v>15</v>
      </c>
      <c r="L23" s="42"/>
      <c r="M23" s="42"/>
      <c r="N23" s="42"/>
      <c r="O23" s="41">
        <v>2</v>
      </c>
      <c r="P23" s="85"/>
      <c r="Q23" s="85"/>
      <c r="R23" s="85"/>
      <c r="S23" s="85"/>
      <c r="T23" s="41"/>
      <c r="U23" s="42"/>
      <c r="V23" s="42"/>
      <c r="W23" s="42"/>
      <c r="X23" s="42"/>
      <c r="Y23" s="41"/>
    </row>
    <row r="24" spans="1:25" s="19" customFormat="1" ht="11.25" x14ac:dyDescent="0.2">
      <c r="A24" s="38">
        <v>15</v>
      </c>
      <c r="B24" s="39" t="s">
        <v>26</v>
      </c>
      <c r="C24" s="40" t="s">
        <v>136</v>
      </c>
      <c r="D24" s="31" t="s">
        <v>36</v>
      </c>
      <c r="E24" s="40">
        <f t="shared" si="0"/>
        <v>45</v>
      </c>
      <c r="F24" s="85"/>
      <c r="G24" s="85"/>
      <c r="H24" s="85"/>
      <c r="I24" s="85"/>
      <c r="J24" s="41"/>
      <c r="K24" s="42">
        <v>45</v>
      </c>
      <c r="L24" s="42"/>
      <c r="M24" s="42"/>
      <c r="N24" s="42"/>
      <c r="O24" s="41">
        <v>6</v>
      </c>
      <c r="P24" s="85"/>
      <c r="Q24" s="85"/>
      <c r="R24" s="85"/>
      <c r="S24" s="85"/>
      <c r="T24" s="41"/>
      <c r="U24" s="42"/>
      <c r="V24" s="42"/>
      <c r="W24" s="42"/>
      <c r="X24" s="42"/>
      <c r="Y24" s="41"/>
    </row>
    <row r="25" spans="1:25" s="19" customFormat="1" ht="11.25" x14ac:dyDescent="0.2">
      <c r="A25" s="38">
        <v>16</v>
      </c>
      <c r="B25" s="39" t="s">
        <v>20</v>
      </c>
      <c r="C25" s="40" t="s">
        <v>136</v>
      </c>
      <c r="D25" s="31" t="s">
        <v>36</v>
      </c>
      <c r="E25" s="40">
        <f t="shared" si="0"/>
        <v>15</v>
      </c>
      <c r="F25" s="85"/>
      <c r="G25" s="85"/>
      <c r="H25" s="85"/>
      <c r="I25" s="85"/>
      <c r="J25" s="41"/>
      <c r="K25" s="42"/>
      <c r="L25" s="42"/>
      <c r="M25" s="42">
        <v>15</v>
      </c>
      <c r="N25" s="42"/>
      <c r="O25" s="41">
        <v>2</v>
      </c>
      <c r="P25" s="85"/>
      <c r="Q25" s="85"/>
      <c r="R25" s="85"/>
      <c r="S25" s="85"/>
      <c r="T25" s="41"/>
      <c r="U25" s="42"/>
      <c r="V25" s="42"/>
      <c r="W25" s="42"/>
      <c r="X25" s="42"/>
      <c r="Y25" s="41"/>
    </row>
    <row r="26" spans="1:25" s="19" customFormat="1" ht="11.25" x14ac:dyDescent="0.2">
      <c r="A26" s="38">
        <v>17</v>
      </c>
      <c r="B26" s="39" t="s">
        <v>13</v>
      </c>
      <c r="C26" s="40" t="s">
        <v>148</v>
      </c>
      <c r="D26" s="31" t="s">
        <v>36</v>
      </c>
      <c r="E26" s="40">
        <f t="shared" si="0"/>
        <v>15</v>
      </c>
      <c r="F26" s="85"/>
      <c r="G26" s="85"/>
      <c r="H26" s="85"/>
      <c r="I26" s="85"/>
      <c r="J26" s="41"/>
      <c r="K26" s="42"/>
      <c r="L26" s="42"/>
      <c r="M26" s="42"/>
      <c r="N26" s="42"/>
      <c r="O26" s="41"/>
      <c r="P26" s="85">
        <v>15</v>
      </c>
      <c r="Q26" s="85"/>
      <c r="R26" s="85"/>
      <c r="S26" s="85"/>
      <c r="T26" s="41">
        <v>1</v>
      </c>
      <c r="U26" s="42"/>
      <c r="V26" s="42"/>
      <c r="W26" s="42"/>
      <c r="X26" s="42"/>
      <c r="Y26" s="41"/>
    </row>
    <row r="27" spans="1:25" s="19" customFormat="1" ht="11.25" x14ac:dyDescent="0.2">
      <c r="A27" s="38">
        <v>18</v>
      </c>
      <c r="B27" s="39" t="s">
        <v>37</v>
      </c>
      <c r="C27" s="40" t="s">
        <v>147</v>
      </c>
      <c r="D27" s="31" t="s">
        <v>36</v>
      </c>
      <c r="E27" s="40">
        <f t="shared" si="0"/>
        <v>60</v>
      </c>
      <c r="F27" s="85"/>
      <c r="G27" s="85"/>
      <c r="H27" s="85"/>
      <c r="I27" s="85"/>
      <c r="J27" s="41"/>
      <c r="K27" s="42"/>
      <c r="L27" s="42"/>
      <c r="M27" s="42"/>
      <c r="N27" s="42"/>
      <c r="O27" s="41"/>
      <c r="P27" s="85">
        <v>30</v>
      </c>
      <c r="Q27" s="85">
        <v>30</v>
      </c>
      <c r="R27" s="85"/>
      <c r="S27" s="85"/>
      <c r="T27" s="41">
        <v>4</v>
      </c>
      <c r="U27" s="42"/>
      <c r="V27" s="42"/>
      <c r="W27" s="42"/>
      <c r="X27" s="42"/>
      <c r="Y27" s="41"/>
    </row>
    <row r="28" spans="1:25" s="19" customFormat="1" ht="22.5" x14ac:dyDescent="0.2">
      <c r="A28" s="38">
        <v>19</v>
      </c>
      <c r="B28" s="46" t="s">
        <v>85</v>
      </c>
      <c r="C28" s="40" t="s">
        <v>136</v>
      </c>
      <c r="D28" s="31" t="s">
        <v>36</v>
      </c>
      <c r="E28" s="40">
        <f t="shared" si="0"/>
        <v>15</v>
      </c>
      <c r="F28" s="85"/>
      <c r="G28" s="85"/>
      <c r="H28" s="85"/>
      <c r="I28" s="85"/>
      <c r="J28" s="41"/>
      <c r="K28" s="42"/>
      <c r="L28" s="42"/>
      <c r="M28" s="42"/>
      <c r="N28" s="42"/>
      <c r="O28" s="41"/>
      <c r="P28" s="85"/>
      <c r="Q28" s="85">
        <v>15</v>
      </c>
      <c r="R28" s="85"/>
      <c r="S28" s="85"/>
      <c r="T28" s="41">
        <v>2</v>
      </c>
      <c r="U28" s="42"/>
      <c r="V28" s="42"/>
      <c r="W28" s="42"/>
      <c r="X28" s="42"/>
      <c r="Y28" s="41"/>
    </row>
    <row r="29" spans="1:25" s="19" customFormat="1" ht="11.25" x14ac:dyDescent="0.2">
      <c r="A29" s="38">
        <v>20</v>
      </c>
      <c r="B29" s="39" t="s">
        <v>21</v>
      </c>
      <c r="C29" s="40" t="s">
        <v>136</v>
      </c>
      <c r="D29" s="31" t="s">
        <v>36</v>
      </c>
      <c r="E29" s="40">
        <f t="shared" si="0"/>
        <v>30</v>
      </c>
      <c r="F29" s="85"/>
      <c r="G29" s="85"/>
      <c r="H29" s="85"/>
      <c r="I29" s="85"/>
      <c r="J29" s="41"/>
      <c r="K29" s="42"/>
      <c r="L29" s="42"/>
      <c r="M29" s="42"/>
      <c r="N29" s="42"/>
      <c r="O29" s="41"/>
      <c r="P29" s="85"/>
      <c r="Q29" s="85"/>
      <c r="R29" s="85">
        <v>30</v>
      </c>
      <c r="S29" s="85"/>
      <c r="T29" s="41">
        <v>3</v>
      </c>
      <c r="U29" s="42"/>
      <c r="V29" s="42"/>
      <c r="W29" s="42"/>
      <c r="X29" s="42"/>
      <c r="Y29" s="41"/>
    </row>
    <row r="30" spans="1:25" s="19" customFormat="1" ht="11.25" x14ac:dyDescent="0.2">
      <c r="A30" s="38">
        <v>21</v>
      </c>
      <c r="B30" s="39" t="s">
        <v>22</v>
      </c>
      <c r="C30" s="40" t="s">
        <v>136</v>
      </c>
      <c r="D30" s="31" t="s">
        <v>36</v>
      </c>
      <c r="E30" s="40">
        <f t="shared" si="0"/>
        <v>30</v>
      </c>
      <c r="F30" s="85"/>
      <c r="G30" s="85"/>
      <c r="H30" s="85"/>
      <c r="I30" s="85"/>
      <c r="J30" s="41"/>
      <c r="K30" s="42"/>
      <c r="L30" s="42"/>
      <c r="M30" s="42"/>
      <c r="N30" s="42"/>
      <c r="O30" s="41"/>
      <c r="P30" s="85"/>
      <c r="Q30" s="85"/>
      <c r="R30" s="85"/>
      <c r="S30" s="85"/>
      <c r="T30" s="41"/>
      <c r="U30" s="42"/>
      <c r="V30" s="42"/>
      <c r="W30" s="42">
        <v>30</v>
      </c>
      <c r="X30" s="42"/>
      <c r="Y30" s="41">
        <v>3</v>
      </c>
    </row>
    <row r="31" spans="1:25" s="19" customFormat="1" ht="22.5" x14ac:dyDescent="0.2">
      <c r="A31" s="38">
        <v>22</v>
      </c>
      <c r="B31" s="86" t="s">
        <v>141</v>
      </c>
      <c r="C31" s="40" t="s">
        <v>137</v>
      </c>
      <c r="D31" s="31" t="s">
        <v>36</v>
      </c>
      <c r="E31" s="40">
        <f t="shared" si="0"/>
        <v>15</v>
      </c>
      <c r="F31" s="85"/>
      <c r="G31" s="85"/>
      <c r="H31" s="85"/>
      <c r="I31" s="85"/>
      <c r="J31" s="41"/>
      <c r="K31" s="42">
        <v>15</v>
      </c>
      <c r="L31" s="42"/>
      <c r="M31" s="42"/>
      <c r="N31" s="42"/>
      <c r="O31" s="41">
        <v>1</v>
      </c>
      <c r="P31" s="85"/>
      <c r="Q31" s="85"/>
      <c r="R31" s="85"/>
      <c r="S31" s="85"/>
      <c r="T31" s="41"/>
      <c r="U31" s="42"/>
      <c r="V31" s="42"/>
      <c r="W31" s="42"/>
      <c r="X31" s="42"/>
      <c r="Y31" s="41"/>
    </row>
    <row r="32" spans="1:25" s="19" customFormat="1" ht="13.15" customHeight="1" x14ac:dyDescent="0.2">
      <c r="A32" s="38">
        <v>23</v>
      </c>
      <c r="B32" s="39" t="s">
        <v>86</v>
      </c>
      <c r="C32" s="40" t="s">
        <v>136</v>
      </c>
      <c r="D32" s="40" t="s">
        <v>36</v>
      </c>
      <c r="E32" s="40">
        <f t="shared" si="0"/>
        <v>0</v>
      </c>
      <c r="F32" s="99" t="s">
        <v>52</v>
      </c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41">
        <v>15</v>
      </c>
    </row>
    <row r="33" spans="1:25" s="19" customFormat="1" x14ac:dyDescent="0.2">
      <c r="A33" s="59"/>
      <c r="B33" s="112" t="s">
        <v>53</v>
      </c>
      <c r="C33" s="112"/>
      <c r="D33" s="112"/>
      <c r="E33" s="76">
        <f>SUM(E34:E45)</f>
        <v>420</v>
      </c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</row>
    <row r="34" spans="1:25" s="19" customFormat="1" ht="11.25" x14ac:dyDescent="0.2">
      <c r="A34" s="38">
        <v>23</v>
      </c>
      <c r="B34" s="39" t="s">
        <v>77</v>
      </c>
      <c r="C34" s="31" t="s">
        <v>32</v>
      </c>
      <c r="D34" s="31" t="s">
        <v>60</v>
      </c>
      <c r="E34" s="40">
        <f>SUM(F34:I34,K34:N34,P34:S34,U34:X34)</f>
        <v>45</v>
      </c>
      <c r="F34" s="54"/>
      <c r="G34" s="54"/>
      <c r="H34" s="54"/>
      <c r="I34" s="54"/>
      <c r="J34" s="41"/>
      <c r="K34" s="42">
        <v>30</v>
      </c>
      <c r="L34" s="42">
        <v>15</v>
      </c>
      <c r="M34" s="42"/>
      <c r="N34" s="42"/>
      <c r="O34" s="41">
        <v>4</v>
      </c>
      <c r="P34" s="54"/>
      <c r="Q34" s="54"/>
      <c r="R34" s="54"/>
      <c r="S34" s="54"/>
      <c r="T34" s="41"/>
      <c r="U34" s="42"/>
      <c r="V34" s="42"/>
      <c r="W34" s="42"/>
      <c r="X34" s="42"/>
      <c r="Y34" s="41"/>
    </row>
    <row r="35" spans="1:25" s="19" customFormat="1" ht="11.25" x14ac:dyDescent="0.2">
      <c r="A35" s="38">
        <v>24</v>
      </c>
      <c r="B35" s="39" t="s">
        <v>81</v>
      </c>
      <c r="C35" s="31" t="s">
        <v>32</v>
      </c>
      <c r="D35" s="31" t="s">
        <v>36</v>
      </c>
      <c r="E35" s="40">
        <f t="shared" ref="E35" si="1">SUM(F35:I35,K35:N35,P35:S35,U35:X35)</f>
        <v>30</v>
      </c>
      <c r="F35" s="54"/>
      <c r="G35" s="54"/>
      <c r="H35" s="54"/>
      <c r="I35" s="54"/>
      <c r="J35" s="41"/>
      <c r="K35" s="42">
        <v>15</v>
      </c>
      <c r="L35" s="42">
        <v>15</v>
      </c>
      <c r="M35" s="42"/>
      <c r="N35" s="42"/>
      <c r="O35" s="41">
        <v>2</v>
      </c>
      <c r="P35" s="54"/>
      <c r="Q35" s="54"/>
      <c r="R35" s="54"/>
      <c r="S35" s="54"/>
      <c r="T35" s="41"/>
      <c r="U35" s="42"/>
      <c r="V35" s="42"/>
      <c r="W35" s="42"/>
      <c r="X35" s="42"/>
      <c r="Y35" s="41"/>
    </row>
    <row r="36" spans="1:25" s="19" customFormat="1" ht="22.5" x14ac:dyDescent="0.2">
      <c r="A36" s="38">
        <v>25</v>
      </c>
      <c r="B36" s="39" t="s">
        <v>78</v>
      </c>
      <c r="C36" s="31" t="s">
        <v>137</v>
      </c>
      <c r="D36" s="31" t="s">
        <v>36</v>
      </c>
      <c r="E36" s="40">
        <f t="shared" ref="E36:E45" si="2">SUM(F36:I36,K36:N36,P36:S36,U36:X36)</f>
        <v>15</v>
      </c>
      <c r="F36" s="54"/>
      <c r="G36" s="54"/>
      <c r="H36" s="54"/>
      <c r="I36" s="54"/>
      <c r="J36" s="41"/>
      <c r="K36" s="47"/>
      <c r="L36" s="42"/>
      <c r="M36" s="42"/>
      <c r="N36" s="42"/>
      <c r="O36" s="41"/>
      <c r="P36" s="54">
        <v>15</v>
      </c>
      <c r="Q36" s="54"/>
      <c r="R36" s="54"/>
      <c r="S36" s="54"/>
      <c r="T36" s="41">
        <v>1</v>
      </c>
      <c r="U36" s="42"/>
      <c r="V36" s="42"/>
      <c r="W36" s="42"/>
      <c r="X36" s="42"/>
      <c r="Y36" s="41"/>
    </row>
    <row r="37" spans="1:25" s="19" customFormat="1" ht="11.25" x14ac:dyDescent="0.2">
      <c r="A37" s="38">
        <v>26</v>
      </c>
      <c r="B37" s="39" t="s">
        <v>79</v>
      </c>
      <c r="C37" s="31" t="s">
        <v>32</v>
      </c>
      <c r="D37" s="31" t="s">
        <v>36</v>
      </c>
      <c r="E37" s="40">
        <f t="shared" si="2"/>
        <v>15</v>
      </c>
      <c r="F37" s="54"/>
      <c r="G37" s="54"/>
      <c r="H37" s="54"/>
      <c r="I37" s="54"/>
      <c r="J37" s="41"/>
      <c r="K37" s="42"/>
      <c r="L37" s="42"/>
      <c r="M37" s="42"/>
      <c r="N37" s="42"/>
      <c r="O37" s="41"/>
      <c r="P37" s="54">
        <v>15</v>
      </c>
      <c r="Q37" s="54"/>
      <c r="R37" s="54"/>
      <c r="S37" s="54"/>
      <c r="T37" s="41">
        <v>1</v>
      </c>
      <c r="U37" s="42"/>
      <c r="V37" s="42"/>
      <c r="W37" s="42"/>
      <c r="X37" s="42"/>
      <c r="Y37" s="41"/>
    </row>
    <row r="38" spans="1:25" s="19" customFormat="1" ht="22.5" x14ac:dyDescent="0.2">
      <c r="A38" s="38">
        <v>27</v>
      </c>
      <c r="B38" s="60" t="s">
        <v>98</v>
      </c>
      <c r="C38" s="38" t="s">
        <v>32</v>
      </c>
      <c r="D38" s="53" t="s">
        <v>36</v>
      </c>
      <c r="E38" s="53">
        <f t="shared" si="2"/>
        <v>45</v>
      </c>
      <c r="F38" s="54"/>
      <c r="G38" s="54"/>
      <c r="H38" s="54"/>
      <c r="I38" s="54"/>
      <c r="J38" s="41"/>
      <c r="K38" s="42"/>
      <c r="L38" s="42"/>
      <c r="M38" s="42"/>
      <c r="N38" s="42"/>
      <c r="O38" s="41"/>
      <c r="P38" s="54">
        <v>15</v>
      </c>
      <c r="Q38" s="54">
        <v>15</v>
      </c>
      <c r="R38" s="54">
        <v>15</v>
      </c>
      <c r="S38" s="54"/>
      <c r="T38" s="52">
        <v>4</v>
      </c>
      <c r="U38" s="42"/>
      <c r="V38" s="42"/>
      <c r="W38" s="42"/>
      <c r="X38" s="42"/>
      <c r="Y38" s="41"/>
    </row>
    <row r="39" spans="1:25" s="19" customFormat="1" ht="11.25" x14ac:dyDescent="0.2">
      <c r="A39" s="38">
        <v>28</v>
      </c>
      <c r="B39" s="61" t="s">
        <v>99</v>
      </c>
      <c r="C39" s="38" t="s">
        <v>32</v>
      </c>
      <c r="D39" s="53" t="s">
        <v>74</v>
      </c>
      <c r="E39" s="53">
        <f t="shared" si="2"/>
        <v>45</v>
      </c>
      <c r="F39" s="54"/>
      <c r="G39" s="54"/>
      <c r="H39" s="54"/>
      <c r="I39" s="54"/>
      <c r="J39" s="41"/>
      <c r="K39" s="42"/>
      <c r="L39" s="42"/>
      <c r="M39" s="42"/>
      <c r="N39" s="42"/>
      <c r="O39" s="41"/>
      <c r="P39" s="54">
        <v>30</v>
      </c>
      <c r="Q39" s="54">
        <v>15</v>
      </c>
      <c r="R39" s="54"/>
      <c r="S39" s="54"/>
      <c r="T39" s="52">
        <v>4</v>
      </c>
      <c r="U39" s="42"/>
      <c r="V39" s="42"/>
      <c r="W39" s="42"/>
      <c r="X39" s="42"/>
      <c r="Y39" s="41"/>
    </row>
    <row r="40" spans="1:25" s="19" customFormat="1" ht="11.25" x14ac:dyDescent="0.2">
      <c r="A40" s="38">
        <v>29</v>
      </c>
      <c r="B40" s="39" t="s">
        <v>80</v>
      </c>
      <c r="C40" s="31" t="s">
        <v>32</v>
      </c>
      <c r="D40" s="31" t="s">
        <v>74</v>
      </c>
      <c r="E40" s="40">
        <f t="shared" si="2"/>
        <v>60</v>
      </c>
      <c r="F40" s="54"/>
      <c r="G40" s="54"/>
      <c r="H40" s="54"/>
      <c r="I40" s="54"/>
      <c r="J40" s="41"/>
      <c r="K40" s="42"/>
      <c r="L40" s="42"/>
      <c r="M40" s="42"/>
      <c r="N40" s="42"/>
      <c r="O40" s="41"/>
      <c r="P40" s="54">
        <v>30</v>
      </c>
      <c r="Q40" s="54"/>
      <c r="R40" s="54">
        <v>30</v>
      </c>
      <c r="S40" s="54"/>
      <c r="T40" s="52">
        <v>5</v>
      </c>
      <c r="U40" s="42"/>
      <c r="V40" s="42"/>
      <c r="W40" s="42"/>
      <c r="X40" s="42"/>
      <c r="Y40" s="41"/>
    </row>
    <row r="41" spans="1:25" s="19" customFormat="1" ht="22.5" x14ac:dyDescent="0.2">
      <c r="A41" s="38">
        <v>30</v>
      </c>
      <c r="B41" s="39" t="s">
        <v>82</v>
      </c>
      <c r="C41" s="31" t="s">
        <v>32</v>
      </c>
      <c r="D41" s="31" t="s">
        <v>36</v>
      </c>
      <c r="E41" s="40">
        <f t="shared" ref="E41:E44" si="3">SUM(F41:I41,K41:N41,P41:S41,U41:X41)</f>
        <v>30</v>
      </c>
      <c r="F41" s="54"/>
      <c r="G41" s="54"/>
      <c r="H41" s="54"/>
      <c r="I41" s="54"/>
      <c r="J41" s="41"/>
      <c r="K41" s="42"/>
      <c r="L41" s="42"/>
      <c r="M41" s="42"/>
      <c r="N41" s="42"/>
      <c r="O41" s="41"/>
      <c r="P41" s="54">
        <v>15</v>
      </c>
      <c r="Q41" s="54"/>
      <c r="R41" s="54">
        <v>15</v>
      </c>
      <c r="S41" s="54"/>
      <c r="T41" s="41">
        <v>3</v>
      </c>
      <c r="U41" s="42"/>
      <c r="V41" s="42"/>
      <c r="W41" s="42"/>
      <c r="X41" s="42"/>
      <c r="Y41" s="41"/>
    </row>
    <row r="42" spans="1:25" s="19" customFormat="1" ht="11.25" x14ac:dyDescent="0.2">
      <c r="A42" s="38">
        <v>31</v>
      </c>
      <c r="B42" s="60" t="s">
        <v>100</v>
      </c>
      <c r="C42" s="38" t="s">
        <v>32</v>
      </c>
      <c r="D42" s="53" t="s">
        <v>36</v>
      </c>
      <c r="E42" s="53">
        <f t="shared" si="3"/>
        <v>30</v>
      </c>
      <c r="F42" s="54"/>
      <c r="G42" s="54"/>
      <c r="H42" s="54"/>
      <c r="I42" s="54"/>
      <c r="J42" s="41"/>
      <c r="K42" s="42"/>
      <c r="L42" s="42"/>
      <c r="M42" s="42"/>
      <c r="N42" s="42"/>
      <c r="O42" s="41"/>
      <c r="P42" s="54"/>
      <c r="Q42" s="54"/>
      <c r="R42" s="54"/>
      <c r="S42" s="54"/>
      <c r="T42" s="41"/>
      <c r="U42" s="42">
        <v>15</v>
      </c>
      <c r="V42" s="42">
        <v>15</v>
      </c>
      <c r="W42" s="42"/>
      <c r="X42" s="42"/>
      <c r="Y42" s="52">
        <v>3</v>
      </c>
    </row>
    <row r="43" spans="1:25" s="19" customFormat="1" ht="11.25" x14ac:dyDescent="0.2">
      <c r="A43" s="38">
        <v>32</v>
      </c>
      <c r="B43" s="60" t="s">
        <v>101</v>
      </c>
      <c r="C43" s="38" t="s">
        <v>32</v>
      </c>
      <c r="D43" s="31" t="s">
        <v>73</v>
      </c>
      <c r="E43" s="53">
        <f t="shared" si="3"/>
        <v>45</v>
      </c>
      <c r="F43" s="54"/>
      <c r="G43" s="54"/>
      <c r="H43" s="54"/>
      <c r="I43" s="54"/>
      <c r="J43" s="41"/>
      <c r="K43" s="42"/>
      <c r="L43" s="42"/>
      <c r="M43" s="42"/>
      <c r="N43" s="42"/>
      <c r="O43" s="41"/>
      <c r="P43" s="54"/>
      <c r="Q43" s="54"/>
      <c r="R43" s="54"/>
      <c r="S43" s="54"/>
      <c r="T43" s="41"/>
      <c r="U43" s="42">
        <v>15</v>
      </c>
      <c r="V43" s="47"/>
      <c r="W43" s="47">
        <v>30</v>
      </c>
      <c r="X43" s="47"/>
      <c r="Y43" s="52">
        <v>4</v>
      </c>
    </row>
    <row r="44" spans="1:25" s="19" customFormat="1" ht="22.5" x14ac:dyDescent="0.2">
      <c r="A44" s="38">
        <v>33</v>
      </c>
      <c r="B44" s="60" t="s">
        <v>102</v>
      </c>
      <c r="C44" s="38" t="s">
        <v>32</v>
      </c>
      <c r="D44" s="31" t="s">
        <v>36</v>
      </c>
      <c r="E44" s="53">
        <f t="shared" si="3"/>
        <v>45</v>
      </c>
      <c r="F44" s="54"/>
      <c r="G44" s="54"/>
      <c r="H44" s="54"/>
      <c r="I44" s="54"/>
      <c r="J44" s="41"/>
      <c r="K44" s="42"/>
      <c r="L44" s="42"/>
      <c r="M44" s="42"/>
      <c r="N44" s="42"/>
      <c r="O44" s="41"/>
      <c r="P44" s="54"/>
      <c r="Q44" s="54"/>
      <c r="R44" s="54"/>
      <c r="S44" s="54"/>
      <c r="T44" s="41"/>
      <c r="U44" s="42">
        <v>15</v>
      </c>
      <c r="V44" s="47"/>
      <c r="W44" s="47">
        <v>30</v>
      </c>
      <c r="X44" s="47"/>
      <c r="Y44" s="52">
        <v>4</v>
      </c>
    </row>
    <row r="45" spans="1:25" s="19" customFormat="1" ht="11.25" x14ac:dyDescent="0.2">
      <c r="A45" s="38">
        <v>34</v>
      </c>
      <c r="B45" s="39" t="s">
        <v>87</v>
      </c>
      <c r="C45" s="31" t="s">
        <v>32</v>
      </c>
      <c r="D45" s="31" t="s">
        <v>36</v>
      </c>
      <c r="E45" s="40">
        <f t="shared" si="2"/>
        <v>15</v>
      </c>
      <c r="F45" s="54"/>
      <c r="G45" s="54"/>
      <c r="H45" s="54"/>
      <c r="I45" s="54"/>
      <c r="J45" s="41"/>
      <c r="K45" s="42"/>
      <c r="L45" s="42"/>
      <c r="M45" s="42"/>
      <c r="N45" s="42"/>
      <c r="O45" s="41"/>
      <c r="P45" s="54"/>
      <c r="Q45" s="54"/>
      <c r="R45" s="54"/>
      <c r="S45" s="54"/>
      <c r="T45" s="41"/>
      <c r="U45" s="42"/>
      <c r="V45" s="42"/>
      <c r="W45" s="42"/>
      <c r="X45" s="42">
        <v>15</v>
      </c>
      <c r="Y45" s="41">
        <v>3</v>
      </c>
    </row>
    <row r="46" spans="1:25" s="19" customFormat="1" x14ac:dyDescent="0.2">
      <c r="A46" s="62"/>
      <c r="B46" s="113" t="s">
        <v>5</v>
      </c>
      <c r="C46" s="114"/>
      <c r="D46" s="115"/>
      <c r="E46" s="77">
        <f>E33+E9</f>
        <v>1200</v>
      </c>
      <c r="F46" s="117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9"/>
    </row>
    <row r="47" spans="1:25" s="19" customFormat="1" ht="11.25" x14ac:dyDescent="0.2">
      <c r="A47" s="20"/>
      <c r="B47" s="100" t="s">
        <v>75</v>
      </c>
      <c r="C47" s="100"/>
      <c r="D47" s="111"/>
      <c r="E47" s="111"/>
      <c r="F47" s="43">
        <f t="shared" ref="F47:Y47" si="4">SUM(F10:F45)</f>
        <v>165</v>
      </c>
      <c r="G47" s="43">
        <f t="shared" si="4"/>
        <v>135</v>
      </c>
      <c r="H47" s="43">
        <f t="shared" si="4"/>
        <v>60</v>
      </c>
      <c r="I47" s="43">
        <f t="shared" si="4"/>
        <v>0</v>
      </c>
      <c r="J47" s="43">
        <f t="shared" si="4"/>
        <v>30</v>
      </c>
      <c r="K47" s="43">
        <f t="shared" si="4"/>
        <v>210</v>
      </c>
      <c r="L47" s="43">
        <f t="shared" si="4"/>
        <v>105</v>
      </c>
      <c r="M47" s="43">
        <f t="shared" si="4"/>
        <v>30</v>
      </c>
      <c r="N47" s="43">
        <f t="shared" si="4"/>
        <v>0</v>
      </c>
      <c r="O47" s="43">
        <f t="shared" si="4"/>
        <v>30</v>
      </c>
      <c r="P47" s="43">
        <f t="shared" si="4"/>
        <v>165</v>
      </c>
      <c r="Q47" s="43">
        <f t="shared" si="4"/>
        <v>75</v>
      </c>
      <c r="R47" s="43">
        <f t="shared" si="4"/>
        <v>90</v>
      </c>
      <c r="S47" s="43">
        <f t="shared" si="4"/>
        <v>0</v>
      </c>
      <c r="T47" s="43">
        <f t="shared" si="4"/>
        <v>28</v>
      </c>
      <c r="U47" s="43">
        <f t="shared" si="4"/>
        <v>45</v>
      </c>
      <c r="V47" s="43">
        <f t="shared" si="4"/>
        <v>15</v>
      </c>
      <c r="W47" s="43">
        <f t="shared" si="4"/>
        <v>90</v>
      </c>
      <c r="X47" s="43">
        <f t="shared" si="4"/>
        <v>15</v>
      </c>
      <c r="Y47" s="43">
        <f t="shared" si="4"/>
        <v>32</v>
      </c>
    </row>
    <row r="48" spans="1:25" s="19" customFormat="1" ht="11.25" x14ac:dyDescent="0.2">
      <c r="A48" s="21"/>
      <c r="B48" s="100" t="s">
        <v>54</v>
      </c>
      <c r="C48" s="100"/>
      <c r="D48" s="111"/>
      <c r="E48" s="111"/>
      <c r="F48" s="43">
        <f>COUNTIF($D10:$D45,"E1*")</f>
        <v>4</v>
      </c>
      <c r="G48" s="43"/>
      <c r="H48" s="43"/>
      <c r="I48" s="43"/>
      <c r="J48" s="43"/>
      <c r="K48" s="43">
        <f>COUNTIF($D10:$D45,"E2*")</f>
        <v>3</v>
      </c>
      <c r="L48" s="43"/>
      <c r="M48" s="43"/>
      <c r="N48" s="43"/>
      <c r="O48" s="43"/>
      <c r="P48" s="43">
        <f>COUNTIF($D10:$D45,"E3*")</f>
        <v>2</v>
      </c>
      <c r="Q48" s="43"/>
      <c r="R48" s="43"/>
      <c r="S48" s="43"/>
      <c r="T48" s="43"/>
      <c r="U48" s="43">
        <f>COUNTIF($D10:$D45,"E4*")</f>
        <v>1</v>
      </c>
      <c r="V48" s="43"/>
      <c r="W48" s="43"/>
      <c r="X48" s="43"/>
      <c r="Y48" s="43"/>
    </row>
    <row r="49" spans="1:27" x14ac:dyDescent="0.2">
      <c r="A49" s="22"/>
      <c r="B49" s="100" t="s">
        <v>55</v>
      </c>
      <c r="C49" s="100"/>
      <c r="D49" s="111"/>
      <c r="E49" s="111"/>
      <c r="F49" s="43">
        <f>SUM(F47:I47)</f>
        <v>360</v>
      </c>
      <c r="G49" s="43"/>
      <c r="H49" s="43"/>
      <c r="I49" s="43"/>
      <c r="J49" s="43"/>
      <c r="K49" s="43">
        <f>SUM(K47:N47)</f>
        <v>345</v>
      </c>
      <c r="L49" s="43"/>
      <c r="M49" s="43"/>
      <c r="N49" s="43"/>
      <c r="O49" s="43"/>
      <c r="P49" s="43">
        <f>SUM(P47:S47)</f>
        <v>330</v>
      </c>
      <c r="Q49" s="43"/>
      <c r="R49" s="43"/>
      <c r="S49" s="43"/>
      <c r="T49" s="43"/>
      <c r="U49" s="43">
        <f>SUM(U47:X47)</f>
        <v>165</v>
      </c>
      <c r="V49" s="43"/>
      <c r="W49" s="43"/>
      <c r="X49" s="43"/>
      <c r="Y49" s="43"/>
    </row>
    <row r="50" spans="1:27" x14ac:dyDescent="0.2">
      <c r="A50" s="22"/>
      <c r="B50" s="96" t="s">
        <v>89</v>
      </c>
      <c r="C50" s="97"/>
      <c r="D50" s="97"/>
      <c r="E50" s="98"/>
      <c r="F50" s="43">
        <f>J47+O47+T47+Y47</f>
        <v>120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7" x14ac:dyDescent="0.2">
      <c r="A51" s="19"/>
      <c r="B51" s="19"/>
      <c r="C51" s="19"/>
      <c r="D51" s="19"/>
      <c r="E51" s="24"/>
      <c r="F51" s="19"/>
      <c r="G51" s="19"/>
      <c r="H51" s="19"/>
      <c r="I51" s="19"/>
      <c r="J51" s="19"/>
      <c r="K51" s="25" t="s">
        <v>56</v>
      </c>
      <c r="L51" s="19"/>
      <c r="M51" s="19"/>
      <c r="N51" s="19"/>
      <c r="O51" s="19"/>
      <c r="P51" s="19"/>
      <c r="Q51" s="19"/>
      <c r="R51" s="19"/>
      <c r="S51" s="25"/>
      <c r="T51" s="19"/>
      <c r="U51" s="19"/>
      <c r="V51" s="19"/>
      <c r="W51" s="19"/>
      <c r="X51" s="19"/>
      <c r="Y51" s="19"/>
    </row>
    <row r="52" spans="1:27" s="19" customFormat="1" x14ac:dyDescent="0.2">
      <c r="A52" s="26"/>
      <c r="B52" s="26"/>
      <c r="C52" s="26"/>
      <c r="D52" s="26"/>
      <c r="E52" s="27"/>
      <c r="F52" s="26"/>
      <c r="G52" s="26"/>
      <c r="H52" s="26"/>
      <c r="I52" s="26"/>
      <c r="J52" s="26"/>
      <c r="K52" s="28" t="s">
        <v>103</v>
      </c>
      <c r="L52" s="26"/>
      <c r="M52" s="26"/>
      <c r="N52" s="26"/>
      <c r="O52" s="26"/>
      <c r="P52" s="26"/>
      <c r="Q52" s="26"/>
      <c r="R52" s="55"/>
      <c r="S52" s="28"/>
      <c r="T52" s="55"/>
      <c r="U52" s="55"/>
      <c r="V52" s="55"/>
      <c r="W52" s="55"/>
      <c r="X52" s="55"/>
      <c r="Y52" s="55"/>
    </row>
    <row r="53" spans="1:27" s="19" customFormat="1" x14ac:dyDescent="0.2">
      <c r="A53" s="26"/>
      <c r="B53" s="51"/>
      <c r="D53" s="26"/>
      <c r="E53" s="27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55"/>
      <c r="S53" s="28"/>
      <c r="T53" s="55"/>
      <c r="U53" s="55"/>
      <c r="V53" s="55"/>
      <c r="W53" s="55"/>
      <c r="X53" s="55"/>
      <c r="Y53" s="55"/>
    </row>
    <row r="54" spans="1:27" s="19" customFormat="1" x14ac:dyDescent="0.2">
      <c r="A54" s="26"/>
      <c r="B54" s="50"/>
      <c r="D54" s="26"/>
      <c r="E54" s="2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55"/>
      <c r="S54" s="28"/>
      <c r="T54" s="55"/>
      <c r="U54" s="55"/>
      <c r="V54" s="55"/>
      <c r="W54" s="55"/>
      <c r="X54" s="55"/>
      <c r="Y54" s="55"/>
      <c r="Z54" s="29"/>
      <c r="AA54" s="29"/>
    </row>
    <row r="55" spans="1:27" s="19" customFormat="1" ht="11.25" x14ac:dyDescent="0.2">
      <c r="E55" s="24"/>
      <c r="I55" s="26"/>
      <c r="S55" s="28"/>
    </row>
    <row r="57" spans="1:27" x14ac:dyDescent="0.2">
      <c r="B57" s="51"/>
    </row>
    <row r="58" spans="1:27" x14ac:dyDescent="0.2">
      <c r="B58" s="50"/>
      <c r="C58" s="50"/>
    </row>
    <row r="59" spans="1:27" x14ac:dyDescent="0.2">
      <c r="B59" s="50"/>
      <c r="C59" s="50"/>
    </row>
  </sheetData>
  <mergeCells count="20">
    <mergeCell ref="F9:Y9"/>
    <mergeCell ref="A6:E7"/>
    <mergeCell ref="F33:Y33"/>
    <mergeCell ref="F46:Y46"/>
    <mergeCell ref="A4:E4"/>
    <mergeCell ref="B50:E50"/>
    <mergeCell ref="T5:V5"/>
    <mergeCell ref="F6:O6"/>
    <mergeCell ref="P6:Y6"/>
    <mergeCell ref="F7:J7"/>
    <mergeCell ref="K7:O7"/>
    <mergeCell ref="P7:T7"/>
    <mergeCell ref="U7:Y7"/>
    <mergeCell ref="B49:E49"/>
    <mergeCell ref="B9:D9"/>
    <mergeCell ref="F32:X32"/>
    <mergeCell ref="B33:D33"/>
    <mergeCell ref="B46:D46"/>
    <mergeCell ref="B47:E47"/>
    <mergeCell ref="B48:E48"/>
  </mergeCells>
  <pageMargins left="0.6692913385826772" right="0.74803149606299213" top="0.78740157480314965" bottom="0.47244094488188981" header="0.51181102362204722" footer="0.51181102362204722"/>
  <pageSetup paperSize="9" scale="70" fitToWidth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64"/>
  <sheetViews>
    <sheetView zoomScale="70" zoomScaleNormal="70" workbookViewId="0">
      <selection activeCell="T4" sqref="T4"/>
    </sheetView>
  </sheetViews>
  <sheetFormatPr defaultColWidth="9.140625" defaultRowHeight="12.75" x14ac:dyDescent="0.2"/>
  <cols>
    <col min="1" max="1" width="4.7109375" style="55" customWidth="1"/>
    <col min="2" max="2" width="30.7109375" style="55" customWidth="1"/>
    <col min="3" max="3" width="7.42578125" style="55" customWidth="1"/>
    <col min="4" max="4" width="6.7109375" style="55" customWidth="1"/>
    <col min="5" max="5" width="7.7109375" style="63" customWidth="1"/>
    <col min="6" max="25" width="6.42578125" style="55" customWidth="1"/>
    <col min="26" max="16384" width="9.140625" style="55"/>
  </cols>
  <sheetData>
    <row r="1" spans="1:25" x14ac:dyDescent="0.2">
      <c r="A1" s="10" t="s">
        <v>93</v>
      </c>
      <c r="B1" s="10"/>
      <c r="C1" s="10"/>
      <c r="E1" s="55"/>
    </row>
    <row r="2" spans="1:25" ht="18" x14ac:dyDescent="0.25">
      <c r="A2" s="10" t="s">
        <v>139</v>
      </c>
      <c r="B2" s="10"/>
      <c r="C2" s="10"/>
      <c r="D2" s="10"/>
      <c r="E2" s="55"/>
      <c r="F2" s="13" t="s">
        <v>38</v>
      </c>
      <c r="I2" s="12" t="s">
        <v>138</v>
      </c>
      <c r="S2" s="56"/>
      <c r="T2" s="18"/>
    </row>
    <row r="3" spans="1:25" ht="18" x14ac:dyDescent="0.25">
      <c r="B3" s="11"/>
      <c r="C3" s="12"/>
      <c r="D3" s="10"/>
      <c r="E3" s="55"/>
      <c r="F3" s="13" t="s">
        <v>39</v>
      </c>
      <c r="G3" s="13"/>
      <c r="I3" s="14" t="s">
        <v>120</v>
      </c>
      <c r="J3" s="13"/>
      <c r="K3" s="13"/>
      <c r="L3" s="13"/>
      <c r="M3" s="13"/>
      <c r="N3" s="13"/>
      <c r="O3" s="13"/>
    </row>
    <row r="4" spans="1:25" ht="15" x14ac:dyDescent="0.25">
      <c r="A4" s="87" t="s">
        <v>146</v>
      </c>
      <c r="B4" s="87"/>
      <c r="C4" s="87"/>
      <c r="D4" s="87"/>
      <c r="E4" s="87"/>
      <c r="F4" s="13" t="s">
        <v>40</v>
      </c>
      <c r="G4" s="13"/>
      <c r="I4" s="49" t="s">
        <v>58</v>
      </c>
      <c r="J4" s="13"/>
      <c r="K4" s="13"/>
      <c r="L4" s="49" t="s">
        <v>41</v>
      </c>
      <c r="O4" s="18"/>
      <c r="P4" s="11"/>
      <c r="Q4" s="57"/>
      <c r="R4" s="11" t="s">
        <v>88</v>
      </c>
      <c r="T4" s="49" t="s">
        <v>149</v>
      </c>
    </row>
    <row r="5" spans="1:25" x14ac:dyDescent="0.2">
      <c r="A5" s="15" t="s">
        <v>140</v>
      </c>
      <c r="B5" s="16"/>
      <c r="C5" s="16"/>
      <c r="D5" s="16"/>
      <c r="E5" s="17"/>
      <c r="T5" s="106"/>
      <c r="U5" s="106"/>
      <c r="V5" s="106"/>
    </row>
    <row r="6" spans="1:25" x14ac:dyDescent="0.2">
      <c r="A6" s="88" t="s">
        <v>143</v>
      </c>
      <c r="B6" s="89"/>
      <c r="C6" s="89"/>
      <c r="D6" s="89"/>
      <c r="E6" s="90"/>
      <c r="F6" s="107" t="s">
        <v>42</v>
      </c>
      <c r="G6" s="107"/>
      <c r="H6" s="107"/>
      <c r="I6" s="107"/>
      <c r="J6" s="107"/>
      <c r="K6" s="107"/>
      <c r="L6" s="107"/>
      <c r="M6" s="107"/>
      <c r="N6" s="107"/>
      <c r="O6" s="107"/>
      <c r="P6" s="108" t="s">
        <v>43</v>
      </c>
      <c r="Q6" s="108"/>
      <c r="R6" s="108"/>
      <c r="S6" s="108"/>
      <c r="T6" s="108"/>
      <c r="U6" s="108"/>
      <c r="V6" s="108"/>
      <c r="W6" s="108"/>
      <c r="X6" s="108"/>
      <c r="Y6" s="108"/>
    </row>
    <row r="7" spans="1:25" s="19" customFormat="1" x14ac:dyDescent="0.2">
      <c r="A7" s="91"/>
      <c r="B7" s="92"/>
      <c r="C7" s="92"/>
      <c r="D7" s="92"/>
      <c r="E7" s="93"/>
      <c r="F7" s="108" t="s">
        <v>44</v>
      </c>
      <c r="G7" s="108"/>
      <c r="H7" s="108"/>
      <c r="I7" s="108"/>
      <c r="J7" s="109"/>
      <c r="K7" s="110" t="s">
        <v>45</v>
      </c>
      <c r="L7" s="110"/>
      <c r="M7" s="110"/>
      <c r="N7" s="110"/>
      <c r="O7" s="109"/>
      <c r="P7" s="108" t="s">
        <v>46</v>
      </c>
      <c r="Q7" s="108"/>
      <c r="R7" s="108"/>
      <c r="S7" s="108"/>
      <c r="T7" s="109"/>
      <c r="U7" s="110" t="s">
        <v>47</v>
      </c>
      <c r="V7" s="110"/>
      <c r="W7" s="110"/>
      <c r="X7" s="110"/>
      <c r="Y7" s="109"/>
    </row>
    <row r="8" spans="1:25" s="19" customFormat="1" ht="22.5" x14ac:dyDescent="0.2">
      <c r="A8" s="33" t="s">
        <v>48</v>
      </c>
      <c r="B8" s="34" t="s">
        <v>0</v>
      </c>
      <c r="C8" s="35" t="s">
        <v>6</v>
      </c>
      <c r="D8" s="35" t="s">
        <v>35</v>
      </c>
      <c r="E8" s="35" t="s">
        <v>49</v>
      </c>
      <c r="F8" s="36" t="s">
        <v>2</v>
      </c>
      <c r="G8" s="36" t="s">
        <v>3</v>
      </c>
      <c r="H8" s="36" t="s">
        <v>4</v>
      </c>
      <c r="I8" s="36" t="s">
        <v>50</v>
      </c>
      <c r="J8" s="37" t="s">
        <v>1</v>
      </c>
      <c r="K8" s="36" t="s">
        <v>2</v>
      </c>
      <c r="L8" s="36" t="s">
        <v>3</v>
      </c>
      <c r="M8" s="36" t="s">
        <v>4</v>
      </c>
      <c r="N8" s="36" t="s">
        <v>50</v>
      </c>
      <c r="O8" s="37" t="s">
        <v>1</v>
      </c>
      <c r="P8" s="36" t="s">
        <v>2</v>
      </c>
      <c r="Q8" s="36" t="s">
        <v>3</v>
      </c>
      <c r="R8" s="36" t="s">
        <v>4</v>
      </c>
      <c r="S8" s="36" t="s">
        <v>50</v>
      </c>
      <c r="T8" s="37" t="s">
        <v>1</v>
      </c>
      <c r="U8" s="36" t="s">
        <v>2</v>
      </c>
      <c r="V8" s="36" t="s">
        <v>3</v>
      </c>
      <c r="W8" s="36" t="s">
        <v>4</v>
      </c>
      <c r="X8" s="36" t="s">
        <v>50</v>
      </c>
      <c r="Y8" s="37" t="s">
        <v>1</v>
      </c>
    </row>
    <row r="9" spans="1:25" s="19" customFormat="1" x14ac:dyDescent="0.2">
      <c r="A9" s="58"/>
      <c r="B9" s="101" t="s">
        <v>51</v>
      </c>
      <c r="C9" s="101"/>
      <c r="D9" s="101"/>
      <c r="E9" s="74">
        <f>SUM(E10:E32)</f>
        <v>780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</row>
    <row r="10" spans="1:25" s="19" customFormat="1" ht="11.25" x14ac:dyDescent="0.2">
      <c r="A10" s="38">
        <v>1</v>
      </c>
      <c r="B10" s="39" t="s">
        <v>12</v>
      </c>
      <c r="C10" s="40" t="s">
        <v>7</v>
      </c>
      <c r="D10" s="31" t="s">
        <v>36</v>
      </c>
      <c r="E10" s="40">
        <f>SUM(F10:I10,K10:N10,P10:S10,U10:X10)</f>
        <v>30</v>
      </c>
      <c r="F10" s="85"/>
      <c r="G10" s="85">
        <v>30</v>
      </c>
      <c r="H10" s="85"/>
      <c r="I10" s="85"/>
      <c r="J10" s="41">
        <v>2</v>
      </c>
      <c r="K10" s="42"/>
      <c r="L10" s="42"/>
      <c r="M10" s="42"/>
      <c r="N10" s="42"/>
      <c r="O10" s="41"/>
      <c r="P10" s="85"/>
      <c r="Q10" s="85"/>
      <c r="R10" s="85"/>
      <c r="S10" s="85"/>
      <c r="T10" s="41"/>
      <c r="U10" s="42"/>
      <c r="V10" s="42"/>
      <c r="W10" s="42"/>
      <c r="X10" s="42"/>
      <c r="Y10" s="41"/>
    </row>
    <row r="11" spans="1:25" s="19" customFormat="1" ht="11.25" x14ac:dyDescent="0.2">
      <c r="A11" s="38">
        <v>2</v>
      </c>
      <c r="B11" s="39" t="s">
        <v>11</v>
      </c>
      <c r="C11" s="40" t="s">
        <v>147</v>
      </c>
      <c r="D11" s="31" t="s">
        <v>59</v>
      </c>
      <c r="E11" s="40">
        <f t="shared" ref="E11:E32" si="0">SUM(F11:I11,K11:N11,P11:S11,U11:X11)</f>
        <v>45</v>
      </c>
      <c r="F11" s="85">
        <v>15</v>
      </c>
      <c r="G11" s="85">
        <v>15</v>
      </c>
      <c r="H11" s="85">
        <v>15</v>
      </c>
      <c r="I11" s="85"/>
      <c r="J11" s="41">
        <v>4</v>
      </c>
      <c r="K11" s="42"/>
      <c r="L11" s="42"/>
      <c r="M11" s="42"/>
      <c r="N11" s="42"/>
      <c r="O11" s="41"/>
      <c r="P11" s="85"/>
      <c r="Q11" s="85"/>
      <c r="R11" s="85"/>
      <c r="S11" s="85"/>
      <c r="T11" s="41"/>
      <c r="U11" s="42"/>
      <c r="V11" s="42"/>
      <c r="W11" s="42"/>
      <c r="X11" s="42"/>
      <c r="Y11" s="41"/>
    </row>
    <row r="12" spans="1:25" s="19" customFormat="1" ht="11.25" x14ac:dyDescent="0.2">
      <c r="A12" s="38">
        <v>3</v>
      </c>
      <c r="B12" s="39" t="s">
        <v>23</v>
      </c>
      <c r="C12" s="40" t="s">
        <v>148</v>
      </c>
      <c r="D12" s="31" t="s">
        <v>59</v>
      </c>
      <c r="E12" s="40">
        <f t="shared" si="0"/>
        <v>45</v>
      </c>
      <c r="F12" s="85">
        <v>30</v>
      </c>
      <c r="G12" s="85">
        <v>15</v>
      </c>
      <c r="H12" s="85"/>
      <c r="I12" s="85"/>
      <c r="J12" s="41">
        <v>3</v>
      </c>
      <c r="K12" s="42"/>
      <c r="L12" s="42"/>
      <c r="M12" s="42"/>
      <c r="N12" s="42"/>
      <c r="O12" s="41"/>
      <c r="P12" s="85"/>
      <c r="Q12" s="85"/>
      <c r="R12" s="85"/>
      <c r="S12" s="85"/>
      <c r="T12" s="41"/>
      <c r="U12" s="42"/>
      <c r="V12" s="42"/>
      <c r="W12" s="42"/>
      <c r="X12" s="42"/>
      <c r="Y12" s="41"/>
    </row>
    <row r="13" spans="1:25" s="19" customFormat="1" ht="11.25" x14ac:dyDescent="0.2">
      <c r="A13" s="38">
        <v>4</v>
      </c>
      <c r="B13" s="39" t="s">
        <v>14</v>
      </c>
      <c r="C13" s="40" t="s">
        <v>148</v>
      </c>
      <c r="D13" s="31" t="s">
        <v>59</v>
      </c>
      <c r="E13" s="40">
        <f t="shared" si="0"/>
        <v>60</v>
      </c>
      <c r="F13" s="85">
        <v>30</v>
      </c>
      <c r="G13" s="85">
        <v>15</v>
      </c>
      <c r="H13" s="85">
        <v>15</v>
      </c>
      <c r="I13" s="85"/>
      <c r="J13" s="41">
        <v>5</v>
      </c>
      <c r="K13" s="42"/>
      <c r="L13" s="42"/>
      <c r="M13" s="42"/>
      <c r="N13" s="42"/>
      <c r="O13" s="41"/>
      <c r="P13" s="85"/>
      <c r="Q13" s="85"/>
      <c r="R13" s="85"/>
      <c r="S13" s="85"/>
      <c r="T13" s="41"/>
      <c r="U13" s="42"/>
      <c r="V13" s="42"/>
      <c r="W13" s="42"/>
      <c r="X13" s="42"/>
      <c r="Y13" s="41"/>
    </row>
    <row r="14" spans="1:25" s="19" customFormat="1" ht="11.25" x14ac:dyDescent="0.2">
      <c r="A14" s="38">
        <v>5</v>
      </c>
      <c r="B14" s="39" t="s">
        <v>15</v>
      </c>
      <c r="C14" s="40" t="s">
        <v>8</v>
      </c>
      <c r="D14" s="31" t="s">
        <v>36</v>
      </c>
      <c r="E14" s="40">
        <f t="shared" si="0"/>
        <v>30</v>
      </c>
      <c r="F14" s="85">
        <v>15</v>
      </c>
      <c r="G14" s="85"/>
      <c r="H14" s="85">
        <v>15</v>
      </c>
      <c r="I14" s="85"/>
      <c r="J14" s="41">
        <v>4</v>
      </c>
      <c r="K14" s="42"/>
      <c r="L14" s="42"/>
      <c r="M14" s="42"/>
      <c r="N14" s="42"/>
      <c r="O14" s="41"/>
      <c r="P14" s="85"/>
      <c r="Q14" s="85"/>
      <c r="R14" s="85"/>
      <c r="S14" s="85"/>
      <c r="T14" s="41"/>
      <c r="U14" s="42"/>
      <c r="V14" s="42"/>
      <c r="W14" s="42"/>
      <c r="X14" s="42"/>
      <c r="Y14" s="41"/>
    </row>
    <row r="15" spans="1:25" s="19" customFormat="1" ht="11.25" x14ac:dyDescent="0.2">
      <c r="A15" s="38">
        <v>6</v>
      </c>
      <c r="B15" s="39" t="s">
        <v>94</v>
      </c>
      <c r="C15" s="40" t="s">
        <v>147</v>
      </c>
      <c r="D15" s="31" t="s">
        <v>59</v>
      </c>
      <c r="E15" s="40">
        <f t="shared" si="0"/>
        <v>45</v>
      </c>
      <c r="F15" s="85">
        <v>15</v>
      </c>
      <c r="G15" s="85">
        <v>30</v>
      </c>
      <c r="H15" s="85"/>
      <c r="I15" s="85"/>
      <c r="J15" s="41">
        <v>4</v>
      </c>
      <c r="K15" s="42"/>
      <c r="L15" s="42"/>
      <c r="M15" s="42"/>
      <c r="N15" s="42"/>
      <c r="O15" s="41"/>
      <c r="P15" s="85"/>
      <c r="Q15" s="85"/>
      <c r="R15" s="85"/>
      <c r="S15" s="85"/>
      <c r="T15" s="41"/>
      <c r="U15" s="42"/>
      <c r="V15" s="42"/>
      <c r="W15" s="42"/>
      <c r="X15" s="42"/>
      <c r="Y15" s="41"/>
    </row>
    <row r="16" spans="1:25" s="19" customFormat="1" ht="11.25" x14ac:dyDescent="0.2">
      <c r="A16" s="38">
        <v>7</v>
      </c>
      <c r="B16" s="39" t="s">
        <v>90</v>
      </c>
      <c r="C16" s="40" t="s">
        <v>8</v>
      </c>
      <c r="D16" s="31" t="s">
        <v>36</v>
      </c>
      <c r="E16" s="40">
        <f t="shared" si="0"/>
        <v>45</v>
      </c>
      <c r="F16" s="85">
        <v>30</v>
      </c>
      <c r="G16" s="85"/>
      <c r="H16" s="85">
        <v>15</v>
      </c>
      <c r="I16" s="85"/>
      <c r="J16" s="41">
        <v>3</v>
      </c>
      <c r="K16" s="42"/>
      <c r="L16" s="42"/>
      <c r="M16" s="42"/>
      <c r="N16" s="42"/>
      <c r="O16" s="41"/>
      <c r="P16" s="85"/>
      <c r="Q16" s="85"/>
      <c r="R16" s="85"/>
      <c r="S16" s="85"/>
      <c r="T16" s="41"/>
      <c r="U16" s="42"/>
      <c r="V16" s="42"/>
      <c r="W16" s="42"/>
      <c r="X16" s="42"/>
      <c r="Y16" s="41"/>
    </row>
    <row r="17" spans="1:25" s="19" customFormat="1" ht="11.25" x14ac:dyDescent="0.2">
      <c r="A17" s="38">
        <v>8</v>
      </c>
      <c r="B17" s="39" t="s">
        <v>95</v>
      </c>
      <c r="C17" s="40" t="s">
        <v>32</v>
      </c>
      <c r="D17" s="31" t="s">
        <v>36</v>
      </c>
      <c r="E17" s="40">
        <f t="shared" si="0"/>
        <v>60</v>
      </c>
      <c r="F17" s="85">
        <v>30</v>
      </c>
      <c r="G17" s="85">
        <v>30</v>
      </c>
      <c r="H17" s="85"/>
      <c r="I17" s="85"/>
      <c r="J17" s="41">
        <v>5</v>
      </c>
      <c r="K17" s="42"/>
      <c r="L17" s="42"/>
      <c r="M17" s="42"/>
      <c r="N17" s="42"/>
      <c r="O17" s="41"/>
      <c r="P17" s="85"/>
      <c r="Q17" s="85"/>
      <c r="R17" s="85"/>
      <c r="S17" s="85"/>
      <c r="T17" s="41"/>
      <c r="U17" s="42"/>
      <c r="V17" s="42"/>
      <c r="W17" s="42"/>
      <c r="X17" s="42"/>
      <c r="Y17" s="41"/>
    </row>
    <row r="18" spans="1:25" s="19" customFormat="1" ht="11.25" x14ac:dyDescent="0.2">
      <c r="A18" s="38">
        <v>9</v>
      </c>
      <c r="B18" s="39" t="s">
        <v>16</v>
      </c>
      <c r="C18" s="40" t="s">
        <v>7</v>
      </c>
      <c r="D18" s="31" t="s">
        <v>36</v>
      </c>
      <c r="E18" s="40">
        <f t="shared" si="0"/>
        <v>45</v>
      </c>
      <c r="F18" s="85"/>
      <c r="G18" s="85"/>
      <c r="H18" s="85"/>
      <c r="I18" s="85"/>
      <c r="J18" s="41"/>
      <c r="K18" s="42"/>
      <c r="L18" s="42">
        <v>45</v>
      </c>
      <c r="M18" s="42"/>
      <c r="N18" s="42"/>
      <c r="O18" s="41">
        <v>2</v>
      </c>
      <c r="P18" s="85"/>
      <c r="Q18" s="85"/>
      <c r="R18" s="85"/>
      <c r="S18" s="85"/>
      <c r="T18" s="41"/>
      <c r="U18" s="42"/>
      <c r="V18" s="42"/>
      <c r="W18" s="42"/>
      <c r="X18" s="42"/>
      <c r="Y18" s="41"/>
    </row>
    <row r="19" spans="1:25" s="19" customFormat="1" ht="11.25" x14ac:dyDescent="0.2">
      <c r="A19" s="38">
        <v>10</v>
      </c>
      <c r="B19" s="39" t="s">
        <v>18</v>
      </c>
      <c r="C19" s="40" t="s">
        <v>147</v>
      </c>
      <c r="D19" s="32" t="s">
        <v>60</v>
      </c>
      <c r="E19" s="40">
        <f t="shared" si="0"/>
        <v>30</v>
      </c>
      <c r="F19" s="85"/>
      <c r="G19" s="85"/>
      <c r="H19" s="85"/>
      <c r="I19" s="85"/>
      <c r="J19" s="41"/>
      <c r="K19" s="42">
        <v>15</v>
      </c>
      <c r="L19" s="42">
        <v>15</v>
      </c>
      <c r="M19" s="42"/>
      <c r="N19" s="42"/>
      <c r="O19" s="41">
        <v>3</v>
      </c>
      <c r="P19" s="85"/>
      <c r="Q19" s="85"/>
      <c r="R19" s="85"/>
      <c r="S19" s="85"/>
      <c r="T19" s="41"/>
      <c r="U19" s="42"/>
      <c r="V19" s="42"/>
      <c r="W19" s="42"/>
      <c r="X19" s="42"/>
      <c r="Y19" s="41"/>
    </row>
    <row r="20" spans="1:25" s="19" customFormat="1" ht="11.25" x14ac:dyDescent="0.2">
      <c r="A20" s="38">
        <v>11</v>
      </c>
      <c r="B20" s="39" t="s">
        <v>34</v>
      </c>
      <c r="C20" s="40" t="s">
        <v>32</v>
      </c>
      <c r="D20" s="31" t="s">
        <v>60</v>
      </c>
      <c r="E20" s="40">
        <f t="shared" si="0"/>
        <v>45</v>
      </c>
      <c r="F20" s="85"/>
      <c r="G20" s="85"/>
      <c r="H20" s="85"/>
      <c r="I20" s="85"/>
      <c r="K20" s="42">
        <v>30</v>
      </c>
      <c r="L20" s="42">
        <v>15</v>
      </c>
      <c r="M20" s="42"/>
      <c r="N20" s="42"/>
      <c r="O20" s="41">
        <v>4</v>
      </c>
      <c r="P20" s="85"/>
      <c r="Q20" s="85"/>
      <c r="R20" s="85"/>
      <c r="S20" s="85"/>
      <c r="T20" s="41"/>
      <c r="U20" s="42"/>
      <c r="V20" s="42"/>
      <c r="W20" s="42"/>
      <c r="X20" s="42"/>
      <c r="Y20" s="41"/>
    </row>
    <row r="21" spans="1:25" s="19" customFormat="1" ht="11.25" x14ac:dyDescent="0.2">
      <c r="A21" s="38">
        <v>12</v>
      </c>
      <c r="B21" s="39" t="s">
        <v>92</v>
      </c>
      <c r="C21" s="40" t="s">
        <v>148</v>
      </c>
      <c r="D21" s="31" t="s">
        <v>36</v>
      </c>
      <c r="E21" s="40">
        <f t="shared" si="0"/>
        <v>30</v>
      </c>
      <c r="F21" s="85"/>
      <c r="G21" s="85"/>
      <c r="H21" s="85"/>
      <c r="I21" s="85"/>
      <c r="J21" s="41"/>
      <c r="K21" s="42">
        <v>15</v>
      </c>
      <c r="L21" s="42"/>
      <c r="M21" s="42">
        <v>15</v>
      </c>
      <c r="N21" s="42"/>
      <c r="O21" s="41">
        <v>2</v>
      </c>
      <c r="P21" s="85"/>
      <c r="Q21" s="85"/>
      <c r="R21" s="85"/>
      <c r="S21" s="85"/>
      <c r="T21" s="41"/>
      <c r="U21" s="42"/>
      <c r="V21" s="42"/>
      <c r="W21" s="42"/>
      <c r="X21" s="42"/>
      <c r="Y21" s="41"/>
    </row>
    <row r="22" spans="1:25" s="19" customFormat="1" ht="11.25" x14ac:dyDescent="0.2">
      <c r="A22" s="38">
        <v>13</v>
      </c>
      <c r="B22" s="39" t="s">
        <v>96</v>
      </c>
      <c r="C22" s="40" t="s">
        <v>147</v>
      </c>
      <c r="D22" s="31" t="s">
        <v>36</v>
      </c>
      <c r="E22" s="40">
        <f t="shared" si="0"/>
        <v>30</v>
      </c>
      <c r="F22" s="85"/>
      <c r="G22" s="85"/>
      <c r="H22" s="85"/>
      <c r="I22" s="85"/>
      <c r="J22" s="41"/>
      <c r="K22" s="42">
        <v>30</v>
      </c>
      <c r="L22" s="42"/>
      <c r="M22" s="42"/>
      <c r="N22" s="42"/>
      <c r="O22" s="41">
        <v>2</v>
      </c>
      <c r="P22" s="85"/>
      <c r="Q22" s="85"/>
      <c r="R22" s="85"/>
      <c r="S22" s="85"/>
      <c r="T22" s="41"/>
      <c r="U22" s="42"/>
      <c r="V22" s="42"/>
      <c r="W22" s="42"/>
      <c r="X22" s="42"/>
      <c r="Y22" s="41"/>
    </row>
    <row r="23" spans="1:25" s="19" customFormat="1" ht="22.5" x14ac:dyDescent="0.2">
      <c r="A23" s="38">
        <v>14</v>
      </c>
      <c r="B23" s="39" t="s">
        <v>84</v>
      </c>
      <c r="C23" s="40" t="s">
        <v>136</v>
      </c>
      <c r="D23" s="31" t="s">
        <v>36</v>
      </c>
      <c r="E23" s="40">
        <f t="shared" si="0"/>
        <v>15</v>
      </c>
      <c r="F23" s="85"/>
      <c r="G23" s="85"/>
      <c r="H23" s="85"/>
      <c r="I23" s="85"/>
      <c r="J23" s="41"/>
      <c r="K23" s="42">
        <v>15</v>
      </c>
      <c r="L23" s="42"/>
      <c r="M23" s="42"/>
      <c r="N23" s="42"/>
      <c r="O23" s="41">
        <v>2</v>
      </c>
      <c r="P23" s="85"/>
      <c r="Q23" s="85"/>
      <c r="R23" s="85"/>
      <c r="S23" s="85"/>
      <c r="T23" s="41"/>
      <c r="U23" s="42"/>
      <c r="V23" s="42"/>
      <c r="W23" s="42"/>
      <c r="X23" s="42"/>
      <c r="Y23" s="41"/>
    </row>
    <row r="24" spans="1:25" s="19" customFormat="1" ht="11.25" x14ac:dyDescent="0.2">
      <c r="A24" s="38">
        <v>15</v>
      </c>
      <c r="B24" s="39" t="s">
        <v>26</v>
      </c>
      <c r="C24" s="40" t="s">
        <v>136</v>
      </c>
      <c r="D24" s="31" t="s">
        <v>36</v>
      </c>
      <c r="E24" s="40">
        <f t="shared" si="0"/>
        <v>45</v>
      </c>
      <c r="F24" s="85"/>
      <c r="G24" s="85"/>
      <c r="H24" s="85"/>
      <c r="I24" s="85"/>
      <c r="J24" s="41"/>
      <c r="K24" s="42">
        <v>45</v>
      </c>
      <c r="L24" s="42"/>
      <c r="M24" s="42"/>
      <c r="N24" s="42"/>
      <c r="O24" s="41">
        <v>6</v>
      </c>
      <c r="P24" s="85"/>
      <c r="Q24" s="85"/>
      <c r="R24" s="85"/>
      <c r="S24" s="85"/>
      <c r="T24" s="41"/>
      <c r="U24" s="42"/>
      <c r="V24" s="42"/>
      <c r="W24" s="42"/>
      <c r="X24" s="42"/>
      <c r="Y24" s="41"/>
    </row>
    <row r="25" spans="1:25" s="19" customFormat="1" ht="11.25" x14ac:dyDescent="0.2">
      <c r="A25" s="38">
        <v>16</v>
      </c>
      <c r="B25" s="39" t="s">
        <v>20</v>
      </c>
      <c r="C25" s="40" t="s">
        <v>136</v>
      </c>
      <c r="D25" s="31" t="s">
        <v>36</v>
      </c>
      <c r="E25" s="40">
        <f t="shared" si="0"/>
        <v>15</v>
      </c>
      <c r="F25" s="85"/>
      <c r="G25" s="85"/>
      <c r="H25" s="85"/>
      <c r="I25" s="85"/>
      <c r="J25" s="41"/>
      <c r="K25" s="42"/>
      <c r="L25" s="42"/>
      <c r="M25" s="42">
        <v>15</v>
      </c>
      <c r="N25" s="42"/>
      <c r="O25" s="41">
        <v>2</v>
      </c>
      <c r="P25" s="85"/>
      <c r="Q25" s="85"/>
      <c r="R25" s="85"/>
      <c r="S25" s="85"/>
      <c r="T25" s="41"/>
      <c r="U25" s="42"/>
      <c r="V25" s="42"/>
      <c r="W25" s="42"/>
      <c r="X25" s="42"/>
      <c r="Y25" s="41"/>
    </row>
    <row r="26" spans="1:25" s="19" customFormat="1" ht="11.25" x14ac:dyDescent="0.2">
      <c r="A26" s="38">
        <v>17</v>
      </c>
      <c r="B26" s="39" t="s">
        <v>13</v>
      </c>
      <c r="C26" s="40" t="s">
        <v>148</v>
      </c>
      <c r="D26" s="31" t="s">
        <v>36</v>
      </c>
      <c r="E26" s="40">
        <f t="shared" si="0"/>
        <v>15</v>
      </c>
      <c r="F26" s="85"/>
      <c r="G26" s="85"/>
      <c r="H26" s="85"/>
      <c r="I26" s="85"/>
      <c r="J26" s="41"/>
      <c r="K26" s="42"/>
      <c r="L26" s="42"/>
      <c r="M26" s="42"/>
      <c r="N26" s="42"/>
      <c r="O26" s="41"/>
      <c r="P26" s="85">
        <v>15</v>
      </c>
      <c r="Q26" s="85"/>
      <c r="R26" s="85"/>
      <c r="S26" s="85"/>
      <c r="T26" s="41">
        <v>1</v>
      </c>
      <c r="U26" s="42"/>
      <c r="V26" s="42"/>
      <c r="W26" s="42"/>
      <c r="X26" s="42"/>
      <c r="Y26" s="41"/>
    </row>
    <row r="27" spans="1:25" s="19" customFormat="1" ht="11.25" x14ac:dyDescent="0.2">
      <c r="A27" s="38">
        <v>18</v>
      </c>
      <c r="B27" s="39" t="s">
        <v>37</v>
      </c>
      <c r="C27" s="40" t="s">
        <v>147</v>
      </c>
      <c r="D27" s="31" t="s">
        <v>36</v>
      </c>
      <c r="E27" s="40">
        <f t="shared" si="0"/>
        <v>60</v>
      </c>
      <c r="F27" s="85"/>
      <c r="G27" s="85"/>
      <c r="H27" s="85"/>
      <c r="I27" s="85"/>
      <c r="J27" s="41"/>
      <c r="K27" s="42"/>
      <c r="L27" s="42"/>
      <c r="M27" s="42"/>
      <c r="N27" s="42"/>
      <c r="O27" s="41"/>
      <c r="P27" s="85">
        <v>30</v>
      </c>
      <c r="Q27" s="85">
        <v>30</v>
      </c>
      <c r="R27" s="85"/>
      <c r="S27" s="85"/>
      <c r="T27" s="41">
        <v>4</v>
      </c>
      <c r="U27" s="42"/>
      <c r="V27" s="42"/>
      <c r="W27" s="42"/>
      <c r="X27" s="42"/>
      <c r="Y27" s="41"/>
    </row>
    <row r="28" spans="1:25" s="19" customFormat="1" ht="22.5" x14ac:dyDescent="0.2">
      <c r="A28" s="38">
        <v>19</v>
      </c>
      <c r="B28" s="81" t="s">
        <v>85</v>
      </c>
      <c r="C28" s="40" t="s">
        <v>136</v>
      </c>
      <c r="D28" s="31" t="s">
        <v>36</v>
      </c>
      <c r="E28" s="40">
        <f t="shared" si="0"/>
        <v>15</v>
      </c>
      <c r="F28" s="85"/>
      <c r="G28" s="85"/>
      <c r="H28" s="85"/>
      <c r="I28" s="85"/>
      <c r="J28" s="41"/>
      <c r="K28" s="42"/>
      <c r="L28" s="42"/>
      <c r="M28" s="42"/>
      <c r="N28" s="42"/>
      <c r="O28" s="41"/>
      <c r="P28" s="85"/>
      <c r="Q28" s="85">
        <v>15</v>
      </c>
      <c r="R28" s="85"/>
      <c r="S28" s="85"/>
      <c r="T28" s="41">
        <v>2</v>
      </c>
      <c r="U28" s="42"/>
      <c r="V28" s="42"/>
      <c r="W28" s="42"/>
      <c r="X28" s="42"/>
      <c r="Y28" s="41"/>
    </row>
    <row r="29" spans="1:25" s="19" customFormat="1" ht="11.25" x14ac:dyDescent="0.2">
      <c r="A29" s="38">
        <v>20</v>
      </c>
      <c r="B29" s="39" t="s">
        <v>21</v>
      </c>
      <c r="C29" s="40" t="s">
        <v>136</v>
      </c>
      <c r="D29" s="31" t="s">
        <v>36</v>
      </c>
      <c r="E29" s="40">
        <f t="shared" si="0"/>
        <v>30</v>
      </c>
      <c r="F29" s="85"/>
      <c r="G29" s="85"/>
      <c r="H29" s="85"/>
      <c r="I29" s="85"/>
      <c r="J29" s="41"/>
      <c r="K29" s="42"/>
      <c r="L29" s="42"/>
      <c r="M29" s="42"/>
      <c r="N29" s="42"/>
      <c r="O29" s="41"/>
      <c r="P29" s="85"/>
      <c r="Q29" s="85"/>
      <c r="R29" s="85">
        <v>30</v>
      </c>
      <c r="S29" s="85"/>
      <c r="T29" s="41">
        <v>3</v>
      </c>
      <c r="U29" s="42"/>
      <c r="V29" s="42"/>
      <c r="W29" s="42"/>
      <c r="X29" s="42"/>
      <c r="Y29" s="41"/>
    </row>
    <row r="30" spans="1:25" s="19" customFormat="1" ht="11.25" x14ac:dyDescent="0.2">
      <c r="A30" s="38">
        <v>21</v>
      </c>
      <c r="B30" s="39" t="s">
        <v>22</v>
      </c>
      <c r="C30" s="40" t="s">
        <v>136</v>
      </c>
      <c r="D30" s="31" t="s">
        <v>36</v>
      </c>
      <c r="E30" s="40">
        <f t="shared" si="0"/>
        <v>30</v>
      </c>
      <c r="F30" s="85"/>
      <c r="G30" s="85"/>
      <c r="H30" s="85"/>
      <c r="I30" s="85"/>
      <c r="J30" s="41"/>
      <c r="K30" s="42"/>
      <c r="L30" s="42"/>
      <c r="M30" s="42"/>
      <c r="N30" s="42"/>
      <c r="O30" s="41"/>
      <c r="P30" s="85"/>
      <c r="Q30" s="85"/>
      <c r="R30" s="85"/>
      <c r="S30" s="85"/>
      <c r="T30" s="41"/>
      <c r="U30" s="42"/>
      <c r="V30" s="42"/>
      <c r="W30" s="42">
        <v>30</v>
      </c>
      <c r="X30" s="42"/>
      <c r="Y30" s="41">
        <v>3</v>
      </c>
    </row>
    <row r="31" spans="1:25" s="19" customFormat="1" ht="22.5" x14ac:dyDescent="0.2">
      <c r="A31" s="38">
        <v>22</v>
      </c>
      <c r="B31" s="86" t="s">
        <v>141</v>
      </c>
      <c r="C31" s="40" t="s">
        <v>137</v>
      </c>
      <c r="D31" s="31" t="s">
        <v>36</v>
      </c>
      <c r="E31" s="40">
        <f t="shared" si="0"/>
        <v>15</v>
      </c>
      <c r="F31" s="85"/>
      <c r="G31" s="85"/>
      <c r="H31" s="85"/>
      <c r="I31" s="85"/>
      <c r="J31" s="41"/>
      <c r="K31" s="42">
        <v>15</v>
      </c>
      <c r="L31" s="42"/>
      <c r="M31" s="42"/>
      <c r="N31" s="42"/>
      <c r="O31" s="41">
        <v>1</v>
      </c>
      <c r="P31" s="85"/>
      <c r="Q31" s="85"/>
      <c r="R31" s="85"/>
      <c r="S31" s="85"/>
      <c r="T31" s="41"/>
      <c r="U31" s="42"/>
      <c r="V31" s="42"/>
      <c r="W31" s="42"/>
      <c r="X31" s="42"/>
      <c r="Y31" s="41"/>
    </row>
    <row r="32" spans="1:25" s="19" customFormat="1" ht="13.15" customHeight="1" x14ac:dyDescent="0.2">
      <c r="A32" s="38">
        <v>23</v>
      </c>
      <c r="B32" s="39" t="s">
        <v>86</v>
      </c>
      <c r="C32" s="40" t="s">
        <v>136</v>
      </c>
      <c r="D32" s="40" t="s">
        <v>36</v>
      </c>
      <c r="E32" s="40">
        <f t="shared" si="0"/>
        <v>0</v>
      </c>
      <c r="F32" s="99" t="s">
        <v>52</v>
      </c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41">
        <v>15</v>
      </c>
    </row>
    <row r="33" spans="1:25" s="19" customFormat="1" x14ac:dyDescent="0.2">
      <c r="A33" s="64"/>
      <c r="B33" s="102" t="s">
        <v>53</v>
      </c>
      <c r="C33" s="102"/>
      <c r="D33" s="102"/>
      <c r="E33" s="74">
        <f>SUM(E34:E50)</f>
        <v>420</v>
      </c>
      <c r="F33" s="79"/>
      <c r="G33" s="79"/>
      <c r="H33" s="79"/>
      <c r="I33" s="79"/>
      <c r="J33" s="65"/>
      <c r="K33" s="79"/>
      <c r="L33" s="79"/>
      <c r="M33" s="79"/>
      <c r="N33" s="79"/>
      <c r="O33" s="65"/>
      <c r="P33" s="79"/>
      <c r="Q33" s="79"/>
      <c r="R33" s="79"/>
      <c r="S33" s="79"/>
      <c r="T33" s="65"/>
      <c r="U33" s="79"/>
      <c r="V33" s="79"/>
      <c r="W33" s="79"/>
      <c r="X33" s="79"/>
      <c r="Y33" s="65"/>
    </row>
    <row r="34" spans="1:25" s="19" customFormat="1" ht="22.5" x14ac:dyDescent="0.2">
      <c r="A34" s="38">
        <v>23</v>
      </c>
      <c r="B34" s="39" t="s">
        <v>121</v>
      </c>
      <c r="C34" s="40" t="s">
        <v>147</v>
      </c>
      <c r="D34" s="31" t="s">
        <v>36</v>
      </c>
      <c r="E34" s="40">
        <f>SUM(F34:I34,K34:N34,P34:S34,U34:X34)</f>
        <v>15</v>
      </c>
      <c r="F34" s="80"/>
      <c r="G34" s="80"/>
      <c r="H34" s="80"/>
      <c r="I34" s="80"/>
      <c r="J34" s="41"/>
      <c r="K34" s="42">
        <v>15</v>
      </c>
      <c r="L34" s="42"/>
      <c r="M34" s="42"/>
      <c r="N34" s="42"/>
      <c r="O34" s="41">
        <v>1</v>
      </c>
      <c r="P34" s="80"/>
      <c r="Q34" s="80"/>
      <c r="R34" s="80"/>
      <c r="S34" s="80"/>
      <c r="T34" s="41"/>
      <c r="U34" s="42"/>
      <c r="V34" s="42"/>
      <c r="W34" s="42"/>
      <c r="X34" s="42"/>
      <c r="Y34" s="41"/>
    </row>
    <row r="35" spans="1:25" s="19" customFormat="1" ht="11.25" x14ac:dyDescent="0.2">
      <c r="A35" s="38">
        <v>24</v>
      </c>
      <c r="B35" s="39" t="s">
        <v>122</v>
      </c>
      <c r="C35" s="40" t="s">
        <v>147</v>
      </c>
      <c r="D35" s="31" t="s">
        <v>36</v>
      </c>
      <c r="E35" s="40">
        <f t="shared" ref="E35:E50" si="1">SUM(F35:I35,K35:N35,P35:S35,U35:X35)</f>
        <v>15</v>
      </c>
      <c r="F35" s="80"/>
      <c r="G35" s="80"/>
      <c r="H35" s="80"/>
      <c r="I35" s="80"/>
      <c r="J35" s="41"/>
      <c r="K35" s="42">
        <v>15</v>
      </c>
      <c r="L35" s="42"/>
      <c r="M35" s="42"/>
      <c r="N35" s="42"/>
      <c r="O35" s="41">
        <v>1</v>
      </c>
      <c r="P35" s="80"/>
      <c r="Q35" s="80"/>
      <c r="R35" s="80"/>
      <c r="S35" s="80"/>
      <c r="T35" s="41"/>
      <c r="U35" s="42"/>
      <c r="V35" s="42"/>
      <c r="W35" s="42"/>
      <c r="X35" s="42"/>
      <c r="Y35" s="41"/>
    </row>
    <row r="36" spans="1:25" s="19" customFormat="1" ht="22.5" x14ac:dyDescent="0.2">
      <c r="A36" s="38">
        <v>25</v>
      </c>
      <c r="B36" s="39" t="s">
        <v>123</v>
      </c>
      <c r="C36" s="40" t="s">
        <v>147</v>
      </c>
      <c r="D36" s="31" t="s">
        <v>36</v>
      </c>
      <c r="E36" s="40">
        <f t="shared" si="1"/>
        <v>15</v>
      </c>
      <c r="F36" s="80"/>
      <c r="G36" s="80"/>
      <c r="H36" s="80"/>
      <c r="I36" s="80"/>
      <c r="J36" s="41"/>
      <c r="K36" s="42">
        <v>15</v>
      </c>
      <c r="L36" s="42"/>
      <c r="M36" s="42"/>
      <c r="N36" s="42"/>
      <c r="O36" s="41">
        <v>1</v>
      </c>
      <c r="P36" s="80"/>
      <c r="Q36" s="80"/>
      <c r="R36" s="80"/>
      <c r="S36" s="80"/>
      <c r="T36" s="41"/>
      <c r="U36" s="42"/>
      <c r="V36" s="42"/>
      <c r="W36" s="42"/>
      <c r="X36" s="42"/>
      <c r="Y36" s="41"/>
    </row>
    <row r="37" spans="1:25" s="19" customFormat="1" ht="11.25" x14ac:dyDescent="0.2">
      <c r="A37" s="38">
        <v>26</v>
      </c>
      <c r="B37" s="39" t="s">
        <v>124</v>
      </c>
      <c r="C37" s="40" t="s">
        <v>147</v>
      </c>
      <c r="D37" s="31" t="s">
        <v>60</v>
      </c>
      <c r="E37" s="40">
        <f t="shared" si="1"/>
        <v>30</v>
      </c>
      <c r="F37" s="80"/>
      <c r="G37" s="80"/>
      <c r="H37" s="80"/>
      <c r="I37" s="80"/>
      <c r="J37" s="41"/>
      <c r="K37" s="42">
        <v>15</v>
      </c>
      <c r="L37" s="42">
        <v>15</v>
      </c>
      <c r="M37" s="42"/>
      <c r="N37" s="42"/>
      <c r="O37" s="41">
        <v>3</v>
      </c>
      <c r="P37" s="80"/>
      <c r="Q37" s="80"/>
      <c r="R37" s="80"/>
      <c r="S37" s="80"/>
      <c r="T37" s="41"/>
      <c r="U37" s="42"/>
      <c r="V37" s="42"/>
      <c r="W37" s="42"/>
      <c r="X37" s="42"/>
      <c r="Y37" s="41"/>
    </row>
    <row r="38" spans="1:25" s="19" customFormat="1" ht="11.25" x14ac:dyDescent="0.2">
      <c r="A38" s="38">
        <v>27</v>
      </c>
      <c r="B38" s="39" t="s">
        <v>125</v>
      </c>
      <c r="C38" s="40" t="s">
        <v>147</v>
      </c>
      <c r="D38" s="40" t="s">
        <v>36</v>
      </c>
      <c r="E38" s="40">
        <f t="shared" si="1"/>
        <v>30</v>
      </c>
      <c r="F38" s="80"/>
      <c r="G38" s="80"/>
      <c r="H38" s="80"/>
      <c r="I38" s="80"/>
      <c r="J38" s="41"/>
      <c r="K38" s="42"/>
      <c r="L38" s="42"/>
      <c r="M38" s="42"/>
      <c r="N38" s="42"/>
      <c r="O38" s="41"/>
      <c r="P38" s="80">
        <v>15</v>
      </c>
      <c r="Q38" s="80">
        <v>15</v>
      </c>
      <c r="R38" s="80"/>
      <c r="S38" s="80"/>
      <c r="T38" s="41">
        <v>3</v>
      </c>
      <c r="U38" s="42"/>
      <c r="V38" s="42"/>
      <c r="W38" s="42"/>
      <c r="X38" s="42"/>
      <c r="Y38" s="41"/>
    </row>
    <row r="39" spans="1:25" s="19" customFormat="1" ht="22.5" x14ac:dyDescent="0.2">
      <c r="A39" s="38">
        <v>28</v>
      </c>
      <c r="B39" s="39" t="s">
        <v>126</v>
      </c>
      <c r="C39" s="40" t="s">
        <v>147</v>
      </c>
      <c r="D39" s="40" t="s">
        <v>74</v>
      </c>
      <c r="E39" s="40">
        <f t="shared" si="1"/>
        <v>30</v>
      </c>
      <c r="F39" s="80"/>
      <c r="G39" s="80"/>
      <c r="H39" s="80"/>
      <c r="I39" s="80"/>
      <c r="J39" s="41"/>
      <c r="K39" s="42"/>
      <c r="L39" s="42"/>
      <c r="M39" s="42"/>
      <c r="N39" s="42"/>
      <c r="O39" s="41"/>
      <c r="P39" s="80">
        <v>15</v>
      </c>
      <c r="Q39" s="80">
        <v>15</v>
      </c>
      <c r="R39" s="80"/>
      <c r="S39" s="80"/>
      <c r="T39" s="41">
        <v>3</v>
      </c>
      <c r="U39" s="42"/>
      <c r="V39" s="42"/>
      <c r="W39" s="42"/>
      <c r="X39" s="42"/>
      <c r="Y39" s="41"/>
    </row>
    <row r="40" spans="1:25" s="19" customFormat="1" ht="11.25" x14ac:dyDescent="0.2">
      <c r="A40" s="38">
        <v>29</v>
      </c>
      <c r="B40" s="39" t="s">
        <v>127</v>
      </c>
      <c r="C40" s="40" t="s">
        <v>147</v>
      </c>
      <c r="D40" s="40" t="s">
        <v>36</v>
      </c>
      <c r="E40" s="40">
        <f t="shared" si="1"/>
        <v>45</v>
      </c>
      <c r="F40" s="80"/>
      <c r="G40" s="80"/>
      <c r="H40" s="80"/>
      <c r="I40" s="80"/>
      <c r="J40" s="41"/>
      <c r="K40" s="42"/>
      <c r="L40" s="42"/>
      <c r="M40" s="42"/>
      <c r="N40" s="42"/>
      <c r="O40" s="41"/>
      <c r="P40" s="80">
        <v>15</v>
      </c>
      <c r="Q40" s="80">
        <v>30</v>
      </c>
      <c r="R40" s="80"/>
      <c r="S40" s="80"/>
      <c r="T40" s="41">
        <v>4</v>
      </c>
      <c r="U40" s="42"/>
      <c r="V40" s="42"/>
      <c r="W40" s="42"/>
      <c r="X40" s="42"/>
      <c r="Y40" s="41"/>
    </row>
    <row r="41" spans="1:25" s="19" customFormat="1" ht="11.25" x14ac:dyDescent="0.2">
      <c r="A41" s="38">
        <v>30</v>
      </c>
      <c r="B41" s="39" t="s">
        <v>128</v>
      </c>
      <c r="C41" s="40" t="s">
        <v>147</v>
      </c>
      <c r="D41" s="31" t="s">
        <v>74</v>
      </c>
      <c r="E41" s="40">
        <f t="shared" si="1"/>
        <v>45</v>
      </c>
      <c r="F41" s="80"/>
      <c r="G41" s="80"/>
      <c r="H41" s="80"/>
      <c r="I41" s="80"/>
      <c r="J41" s="41"/>
      <c r="K41" s="42"/>
      <c r="L41" s="42"/>
      <c r="M41" s="42"/>
      <c r="N41" s="42"/>
      <c r="O41" s="41"/>
      <c r="P41" s="80">
        <v>15</v>
      </c>
      <c r="Q41" s="80">
        <v>30</v>
      </c>
      <c r="R41" s="80"/>
      <c r="S41" s="80"/>
      <c r="T41" s="41">
        <v>4</v>
      </c>
      <c r="U41" s="42"/>
      <c r="V41" s="42"/>
      <c r="W41" s="42"/>
      <c r="X41" s="42"/>
      <c r="Y41" s="41"/>
    </row>
    <row r="42" spans="1:25" s="19" customFormat="1" ht="11.25" x14ac:dyDescent="0.2">
      <c r="A42" s="38">
        <v>31</v>
      </c>
      <c r="B42" s="39" t="s">
        <v>129</v>
      </c>
      <c r="C42" s="40" t="s">
        <v>147</v>
      </c>
      <c r="D42" s="31" t="s">
        <v>74</v>
      </c>
      <c r="E42" s="40">
        <f t="shared" si="1"/>
        <v>30</v>
      </c>
      <c r="F42" s="80"/>
      <c r="G42" s="80"/>
      <c r="H42" s="80"/>
      <c r="I42" s="80"/>
      <c r="J42" s="41"/>
      <c r="K42" s="42"/>
      <c r="L42" s="42"/>
      <c r="M42" s="42"/>
      <c r="N42" s="42"/>
      <c r="O42" s="41"/>
      <c r="P42" s="80">
        <v>15</v>
      </c>
      <c r="Q42" s="80">
        <v>15</v>
      </c>
      <c r="R42" s="80"/>
      <c r="S42" s="80"/>
      <c r="T42" s="41">
        <v>3</v>
      </c>
      <c r="U42" s="42"/>
      <c r="V42" s="42"/>
      <c r="W42" s="42"/>
      <c r="X42" s="42"/>
      <c r="Y42" s="41"/>
    </row>
    <row r="43" spans="1:25" s="19" customFormat="1" ht="11.25" x14ac:dyDescent="0.2">
      <c r="A43" s="38">
        <v>32</v>
      </c>
      <c r="B43" s="39" t="s">
        <v>83</v>
      </c>
      <c r="C43" s="40" t="s">
        <v>147</v>
      </c>
      <c r="D43" s="31" t="s">
        <v>36</v>
      </c>
      <c r="E43" s="40">
        <f t="shared" si="1"/>
        <v>30</v>
      </c>
      <c r="F43" s="80"/>
      <c r="G43" s="80"/>
      <c r="H43" s="80"/>
      <c r="I43" s="80"/>
      <c r="J43" s="41"/>
      <c r="K43" s="42"/>
      <c r="L43" s="42"/>
      <c r="M43" s="42"/>
      <c r="N43" s="42"/>
      <c r="O43" s="41"/>
      <c r="P43" s="80">
        <v>15</v>
      </c>
      <c r="Q43" s="80">
        <v>15</v>
      </c>
      <c r="R43" s="80"/>
      <c r="S43" s="80"/>
      <c r="T43" s="41">
        <v>3</v>
      </c>
      <c r="U43" s="42"/>
      <c r="V43" s="42"/>
      <c r="W43" s="42"/>
      <c r="X43" s="42"/>
      <c r="Y43" s="41"/>
    </row>
    <row r="44" spans="1:25" s="19" customFormat="1" ht="11.25" x14ac:dyDescent="0.2">
      <c r="A44" s="38">
        <v>33</v>
      </c>
      <c r="B44" s="39" t="s">
        <v>130</v>
      </c>
      <c r="C44" s="40" t="s">
        <v>147</v>
      </c>
      <c r="D44" s="31" t="s">
        <v>36</v>
      </c>
      <c r="E44" s="40">
        <f t="shared" si="1"/>
        <v>15</v>
      </c>
      <c r="F44" s="80"/>
      <c r="G44" s="80"/>
      <c r="H44" s="80"/>
      <c r="I44" s="80"/>
      <c r="J44" s="41"/>
      <c r="K44" s="42"/>
      <c r="L44" s="42"/>
      <c r="M44" s="42"/>
      <c r="N44" s="42"/>
      <c r="O44" s="41"/>
      <c r="P44" s="80"/>
      <c r="Q44" s="80"/>
      <c r="R44" s="80"/>
      <c r="S44" s="80"/>
      <c r="T44" s="41"/>
      <c r="U44" s="42"/>
      <c r="V44" s="42">
        <v>15</v>
      </c>
      <c r="W44" s="42"/>
      <c r="X44" s="42"/>
      <c r="Y44" s="41">
        <v>1</v>
      </c>
    </row>
    <row r="45" spans="1:25" s="19" customFormat="1" ht="22.5" x14ac:dyDescent="0.2">
      <c r="A45" s="38">
        <v>34</v>
      </c>
      <c r="B45" s="39" t="s">
        <v>131</v>
      </c>
      <c r="C45" s="40" t="s">
        <v>147</v>
      </c>
      <c r="D45" s="31" t="s">
        <v>73</v>
      </c>
      <c r="E45" s="40">
        <f t="shared" si="1"/>
        <v>30</v>
      </c>
      <c r="F45" s="80"/>
      <c r="G45" s="80"/>
      <c r="H45" s="80"/>
      <c r="I45" s="80"/>
      <c r="J45" s="41"/>
      <c r="K45" s="42"/>
      <c r="L45" s="42"/>
      <c r="M45" s="42"/>
      <c r="N45" s="42"/>
      <c r="O45" s="41"/>
      <c r="P45" s="80"/>
      <c r="Q45" s="80"/>
      <c r="R45" s="80"/>
      <c r="S45" s="80"/>
      <c r="T45" s="41"/>
      <c r="U45" s="42">
        <v>15</v>
      </c>
      <c r="V45" s="42">
        <v>15</v>
      </c>
      <c r="W45" s="42"/>
      <c r="X45" s="42"/>
      <c r="Y45" s="41">
        <v>3</v>
      </c>
    </row>
    <row r="46" spans="1:25" s="19" customFormat="1" ht="11.25" x14ac:dyDescent="0.2">
      <c r="A46" s="38">
        <v>35</v>
      </c>
      <c r="B46" s="39" t="s">
        <v>135</v>
      </c>
      <c r="C46" s="40" t="s">
        <v>147</v>
      </c>
      <c r="D46" s="31" t="s">
        <v>73</v>
      </c>
      <c r="E46" s="40">
        <f t="shared" si="1"/>
        <v>30</v>
      </c>
      <c r="F46" s="80"/>
      <c r="G46" s="80"/>
      <c r="H46" s="80"/>
      <c r="I46" s="80"/>
      <c r="J46" s="41"/>
      <c r="K46" s="42"/>
      <c r="L46" s="42"/>
      <c r="M46" s="42"/>
      <c r="N46" s="42"/>
      <c r="O46" s="41"/>
      <c r="P46" s="80"/>
      <c r="Q46" s="80"/>
      <c r="R46" s="80"/>
      <c r="S46" s="80"/>
      <c r="T46" s="41"/>
      <c r="U46" s="42">
        <v>15</v>
      </c>
      <c r="V46" s="42">
        <v>15</v>
      </c>
      <c r="W46" s="42"/>
      <c r="X46" s="42"/>
      <c r="Y46" s="41">
        <v>3</v>
      </c>
    </row>
    <row r="47" spans="1:25" s="19" customFormat="1" ht="11.25" customHeight="1" x14ac:dyDescent="0.2">
      <c r="A47" s="38">
        <v>36</v>
      </c>
      <c r="B47" s="39" t="s">
        <v>132</v>
      </c>
      <c r="C47" s="40" t="s">
        <v>147</v>
      </c>
      <c r="D47" s="31" t="s">
        <v>73</v>
      </c>
      <c r="E47" s="40">
        <f t="shared" si="1"/>
        <v>15</v>
      </c>
      <c r="F47" s="80"/>
      <c r="G47" s="80"/>
      <c r="H47" s="80"/>
      <c r="I47" s="80"/>
      <c r="J47" s="41"/>
      <c r="K47" s="42"/>
      <c r="L47" s="42"/>
      <c r="M47" s="42"/>
      <c r="N47" s="42"/>
      <c r="O47" s="41"/>
      <c r="P47" s="80"/>
      <c r="Q47" s="80"/>
      <c r="R47" s="80"/>
      <c r="S47" s="80"/>
      <c r="T47" s="41"/>
      <c r="U47" s="42">
        <v>15</v>
      </c>
      <c r="V47" s="42"/>
      <c r="W47" s="42"/>
      <c r="X47" s="42"/>
      <c r="Y47" s="41">
        <v>1</v>
      </c>
    </row>
    <row r="48" spans="1:25" s="19" customFormat="1" ht="22.5" x14ac:dyDescent="0.2">
      <c r="A48" s="38">
        <v>37</v>
      </c>
      <c r="B48" s="39" t="s">
        <v>133</v>
      </c>
      <c r="C48" s="40" t="s">
        <v>147</v>
      </c>
      <c r="D48" s="31" t="s">
        <v>36</v>
      </c>
      <c r="E48" s="40">
        <f t="shared" si="1"/>
        <v>15</v>
      </c>
      <c r="F48" s="80"/>
      <c r="G48" s="80"/>
      <c r="H48" s="80"/>
      <c r="I48" s="80"/>
      <c r="J48" s="41"/>
      <c r="K48" s="42"/>
      <c r="L48" s="42"/>
      <c r="M48" s="42"/>
      <c r="N48" s="42"/>
      <c r="O48" s="41"/>
      <c r="P48" s="80"/>
      <c r="Q48" s="80"/>
      <c r="R48" s="80"/>
      <c r="S48" s="80"/>
      <c r="T48" s="41"/>
      <c r="U48" s="42">
        <v>15</v>
      </c>
      <c r="V48" s="42"/>
      <c r="W48" s="42"/>
      <c r="X48" s="42"/>
      <c r="Y48" s="41">
        <v>1</v>
      </c>
    </row>
    <row r="49" spans="1:25" s="19" customFormat="1" ht="22.5" x14ac:dyDescent="0.2">
      <c r="A49" s="38">
        <v>38</v>
      </c>
      <c r="B49" s="39" t="s">
        <v>134</v>
      </c>
      <c r="C49" s="40" t="s">
        <v>147</v>
      </c>
      <c r="D49" s="40" t="s">
        <v>36</v>
      </c>
      <c r="E49" s="40">
        <f t="shared" si="1"/>
        <v>15</v>
      </c>
      <c r="F49" s="80"/>
      <c r="G49" s="80"/>
      <c r="H49" s="80"/>
      <c r="I49" s="80"/>
      <c r="J49" s="41"/>
      <c r="K49" s="42"/>
      <c r="L49" s="42"/>
      <c r="M49" s="42"/>
      <c r="N49" s="42"/>
      <c r="O49" s="41"/>
      <c r="P49" s="80"/>
      <c r="Q49" s="80"/>
      <c r="R49" s="80"/>
      <c r="S49" s="80"/>
      <c r="T49" s="41"/>
      <c r="U49" s="42"/>
      <c r="V49" s="42"/>
      <c r="W49" s="42">
        <v>15</v>
      </c>
      <c r="X49" s="42"/>
      <c r="Y49" s="41">
        <v>2</v>
      </c>
    </row>
    <row r="50" spans="1:25" s="19" customFormat="1" ht="11.25" x14ac:dyDescent="0.2">
      <c r="A50" s="38">
        <v>39</v>
      </c>
      <c r="B50" s="39" t="s">
        <v>79</v>
      </c>
      <c r="C50" s="40" t="s">
        <v>136</v>
      </c>
      <c r="D50" s="31" t="s">
        <v>36</v>
      </c>
      <c r="E50" s="40">
        <f t="shared" si="1"/>
        <v>15</v>
      </c>
      <c r="F50" s="80"/>
      <c r="G50" s="80"/>
      <c r="H50" s="80"/>
      <c r="I50" s="80"/>
      <c r="J50" s="41"/>
      <c r="K50" s="42"/>
      <c r="L50" s="42"/>
      <c r="M50" s="42"/>
      <c r="N50" s="42"/>
      <c r="O50" s="41"/>
      <c r="P50" s="80"/>
      <c r="Q50" s="80"/>
      <c r="R50" s="80"/>
      <c r="S50" s="80"/>
      <c r="T50" s="41"/>
      <c r="U50" s="42">
        <v>15</v>
      </c>
      <c r="V50" s="42"/>
      <c r="W50" s="42"/>
      <c r="X50" s="42"/>
      <c r="Y50" s="41">
        <v>1</v>
      </c>
    </row>
    <row r="51" spans="1:25" s="19" customFormat="1" x14ac:dyDescent="0.2">
      <c r="A51" s="67"/>
      <c r="B51" s="102" t="s">
        <v>5</v>
      </c>
      <c r="C51" s="102"/>
      <c r="D51" s="103"/>
      <c r="E51" s="75">
        <f>E33+E9</f>
        <v>1200</v>
      </c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</row>
    <row r="52" spans="1:25" s="19" customFormat="1" ht="11.25" x14ac:dyDescent="0.2">
      <c r="A52" s="20"/>
      <c r="B52" s="100" t="s">
        <v>75</v>
      </c>
      <c r="C52" s="100"/>
      <c r="D52" s="111"/>
      <c r="E52" s="111"/>
      <c r="F52" s="43">
        <f>SUM(F10:F50)</f>
        <v>165</v>
      </c>
      <c r="G52" s="43">
        <f t="shared" ref="G52:X52" si="2">SUM(G10:G50)</f>
        <v>135</v>
      </c>
      <c r="H52" s="43">
        <f t="shared" si="2"/>
        <v>60</v>
      </c>
      <c r="I52" s="43">
        <f t="shared" si="2"/>
        <v>0</v>
      </c>
      <c r="J52" s="43">
        <f t="shared" si="2"/>
        <v>30</v>
      </c>
      <c r="K52" s="43">
        <f t="shared" si="2"/>
        <v>225</v>
      </c>
      <c r="L52" s="43">
        <f t="shared" si="2"/>
        <v>90</v>
      </c>
      <c r="M52" s="43">
        <f t="shared" si="2"/>
        <v>30</v>
      </c>
      <c r="N52" s="43">
        <f t="shared" si="2"/>
        <v>0</v>
      </c>
      <c r="O52" s="43">
        <f t="shared" si="2"/>
        <v>30</v>
      </c>
      <c r="P52" s="43">
        <f t="shared" si="2"/>
        <v>135</v>
      </c>
      <c r="Q52" s="43">
        <f t="shared" si="2"/>
        <v>165</v>
      </c>
      <c r="R52" s="43">
        <f t="shared" si="2"/>
        <v>30</v>
      </c>
      <c r="S52" s="43">
        <f t="shared" si="2"/>
        <v>0</v>
      </c>
      <c r="T52" s="43">
        <f>SUM(T10:T50)</f>
        <v>30</v>
      </c>
      <c r="U52" s="43">
        <f t="shared" si="2"/>
        <v>75</v>
      </c>
      <c r="V52" s="43">
        <f t="shared" si="2"/>
        <v>45</v>
      </c>
      <c r="W52" s="43">
        <f t="shared" si="2"/>
        <v>45</v>
      </c>
      <c r="X52" s="43">
        <f t="shared" si="2"/>
        <v>0</v>
      </c>
      <c r="Y52" s="43">
        <f>SUM(Y10:Y50)</f>
        <v>30</v>
      </c>
    </row>
    <row r="53" spans="1:25" s="19" customFormat="1" ht="11.25" x14ac:dyDescent="0.2">
      <c r="A53" s="21"/>
      <c r="B53" s="100" t="s">
        <v>54</v>
      </c>
      <c r="C53" s="100"/>
      <c r="D53" s="111"/>
      <c r="E53" s="111"/>
      <c r="F53" s="43">
        <f>COUNTIF($D10:$D50,"E1*")</f>
        <v>4</v>
      </c>
      <c r="G53" s="43"/>
      <c r="H53" s="43"/>
      <c r="I53" s="43"/>
      <c r="J53" s="43"/>
      <c r="K53" s="43">
        <f>COUNTIF($D10:$D50,"E2*")</f>
        <v>3</v>
      </c>
      <c r="L53" s="43"/>
      <c r="M53" s="43"/>
      <c r="N53" s="43"/>
      <c r="O53" s="43"/>
      <c r="P53" s="43">
        <f>COUNTIF($D10:$D50,"E3*")</f>
        <v>3</v>
      </c>
      <c r="Q53" s="43"/>
      <c r="R53" s="43"/>
      <c r="S53" s="43"/>
      <c r="T53" s="43"/>
      <c r="U53" s="43">
        <f>COUNTIF($D10:$D50,"E4*")</f>
        <v>3</v>
      </c>
      <c r="V53" s="43"/>
      <c r="W53" s="43"/>
      <c r="X53" s="43"/>
      <c r="Y53" s="43"/>
    </row>
    <row r="54" spans="1:25" x14ac:dyDescent="0.2">
      <c r="A54" s="22"/>
      <c r="B54" s="100" t="s">
        <v>55</v>
      </c>
      <c r="C54" s="100"/>
      <c r="D54" s="111"/>
      <c r="E54" s="111"/>
      <c r="F54" s="43">
        <f>SUM(F52:I52)</f>
        <v>360</v>
      </c>
      <c r="G54" s="43"/>
      <c r="H54" s="43"/>
      <c r="I54" s="43"/>
      <c r="J54" s="43"/>
      <c r="K54" s="43">
        <f>SUM(K52:N52)</f>
        <v>345</v>
      </c>
      <c r="L54" s="43"/>
      <c r="M54" s="43"/>
      <c r="N54" s="43"/>
      <c r="O54" s="43"/>
      <c r="P54" s="43">
        <f>SUM(P52:S52)</f>
        <v>330</v>
      </c>
      <c r="Q54" s="43"/>
      <c r="R54" s="43"/>
      <c r="S54" s="43"/>
      <c r="T54" s="43"/>
      <c r="U54" s="43">
        <f>SUM(U52:X52)</f>
        <v>165</v>
      </c>
      <c r="V54" s="43"/>
      <c r="W54" s="43"/>
      <c r="X54" s="43"/>
      <c r="Y54" s="43"/>
    </row>
    <row r="55" spans="1:25" x14ac:dyDescent="0.2">
      <c r="A55" s="22"/>
      <c r="B55" s="96" t="s">
        <v>89</v>
      </c>
      <c r="C55" s="97"/>
      <c r="D55" s="97"/>
      <c r="E55" s="98"/>
      <c r="F55" s="43">
        <f>J52+O52+T52+Y52</f>
        <v>120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x14ac:dyDescent="0.2">
      <c r="A56" s="19"/>
      <c r="B56" s="19"/>
      <c r="C56" s="19"/>
      <c r="D56" s="19"/>
      <c r="E56" s="24"/>
      <c r="F56" s="19"/>
      <c r="G56" s="19"/>
      <c r="H56" s="19"/>
      <c r="I56" s="19"/>
      <c r="J56" s="19"/>
      <c r="K56" s="25" t="s">
        <v>56</v>
      </c>
      <c r="L56" s="19"/>
      <c r="M56" s="19"/>
      <c r="N56" s="19"/>
      <c r="O56" s="19"/>
      <c r="P56" s="19"/>
      <c r="Q56" s="19"/>
      <c r="R56" s="19"/>
      <c r="S56" s="25"/>
      <c r="T56" s="19"/>
      <c r="U56" s="19"/>
      <c r="V56" s="19"/>
      <c r="W56" s="19"/>
      <c r="X56" s="19"/>
      <c r="Y56" s="19"/>
    </row>
    <row r="57" spans="1:25" s="19" customFormat="1" x14ac:dyDescent="0.2">
      <c r="A57" s="26"/>
      <c r="B57" s="26"/>
      <c r="C57" s="26"/>
      <c r="D57" s="26"/>
      <c r="E57" s="27"/>
      <c r="F57" s="26"/>
      <c r="G57" s="26"/>
      <c r="H57" s="26"/>
      <c r="I57" s="26"/>
      <c r="J57" s="26"/>
      <c r="K57" s="28" t="s">
        <v>103</v>
      </c>
      <c r="L57" s="26"/>
      <c r="M57" s="26"/>
      <c r="N57" s="26"/>
      <c r="O57" s="26"/>
      <c r="P57" s="26"/>
      <c r="Q57" s="26"/>
      <c r="R57" s="55"/>
      <c r="S57" s="28"/>
      <c r="T57" s="55"/>
      <c r="U57" s="55"/>
      <c r="V57" s="55"/>
      <c r="W57" s="55"/>
      <c r="X57" s="55"/>
      <c r="Y57" s="55"/>
    </row>
    <row r="58" spans="1:25" s="19" customFormat="1" x14ac:dyDescent="0.2">
      <c r="A58" s="26"/>
      <c r="B58" s="51"/>
      <c r="C58" s="26"/>
      <c r="D58" s="26"/>
      <c r="E58" s="27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55"/>
      <c r="S58" s="28"/>
      <c r="T58" s="55"/>
      <c r="U58" s="55"/>
      <c r="V58" s="55"/>
      <c r="W58" s="55"/>
      <c r="X58" s="55"/>
      <c r="Y58" s="55"/>
    </row>
    <row r="59" spans="1:25" s="19" customFormat="1" x14ac:dyDescent="0.2">
      <c r="A59" s="26"/>
      <c r="B59" s="50"/>
      <c r="C59" s="26"/>
      <c r="D59" s="26"/>
      <c r="E59" s="27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55"/>
      <c r="S59" s="28"/>
      <c r="T59" s="55"/>
      <c r="U59" s="55"/>
      <c r="V59" s="55"/>
      <c r="W59" s="55"/>
      <c r="X59" s="55"/>
      <c r="Y59" s="55"/>
    </row>
    <row r="60" spans="1:25" s="19" customFormat="1" ht="11.25" x14ac:dyDescent="0.2">
      <c r="E60" s="24"/>
      <c r="I60" s="26"/>
      <c r="S60" s="28"/>
    </row>
    <row r="62" spans="1:25" x14ac:dyDescent="0.2">
      <c r="B62" s="51"/>
    </row>
    <row r="63" spans="1:25" x14ac:dyDescent="0.2">
      <c r="B63" s="50"/>
      <c r="C63" s="50"/>
    </row>
    <row r="64" spans="1:25" x14ac:dyDescent="0.2">
      <c r="B64" s="50"/>
      <c r="C64" s="50"/>
    </row>
  </sheetData>
  <mergeCells count="17">
    <mergeCell ref="B54:E54"/>
    <mergeCell ref="B55:E55"/>
    <mergeCell ref="B9:D9"/>
    <mergeCell ref="F32:X32"/>
    <mergeCell ref="B33:D33"/>
    <mergeCell ref="B51:D51"/>
    <mergeCell ref="B52:E52"/>
    <mergeCell ref="B53:E53"/>
    <mergeCell ref="A4:E4"/>
    <mergeCell ref="T5:V5"/>
    <mergeCell ref="A6:E7"/>
    <mergeCell ref="F6:O6"/>
    <mergeCell ref="P6:Y6"/>
    <mergeCell ref="F7:J7"/>
    <mergeCell ref="K7:O7"/>
    <mergeCell ref="P7:T7"/>
    <mergeCell ref="U7:Y7"/>
  </mergeCells>
  <pageMargins left="0.6692913385826772" right="0.74803149606299213" top="0.78740157480314965" bottom="0.47244094488188981" header="0.51181102362204722" footer="0.51181102362204722"/>
  <pageSetup paperSize="9" scale="6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62"/>
  <sheetViews>
    <sheetView tabSelected="1" zoomScale="80" zoomScaleNormal="80" workbookViewId="0">
      <selection activeCell="S4" sqref="S4"/>
    </sheetView>
  </sheetViews>
  <sheetFormatPr defaultColWidth="9.140625" defaultRowHeight="12.75" x14ac:dyDescent="0.2"/>
  <cols>
    <col min="1" max="1" width="4.85546875" style="55" customWidth="1"/>
    <col min="2" max="2" width="30.7109375" style="55" customWidth="1"/>
    <col min="3" max="3" width="7.42578125" style="55" customWidth="1"/>
    <col min="4" max="4" width="6.7109375" style="55" customWidth="1"/>
    <col min="5" max="5" width="7.7109375" style="63" customWidth="1"/>
    <col min="6" max="25" width="6.42578125" style="55" customWidth="1"/>
    <col min="26" max="16384" width="9.140625" style="55"/>
  </cols>
  <sheetData>
    <row r="1" spans="1:25" x14ac:dyDescent="0.2">
      <c r="A1" s="10" t="s">
        <v>93</v>
      </c>
      <c r="B1" s="10"/>
      <c r="C1" s="10"/>
      <c r="E1" s="55"/>
    </row>
    <row r="2" spans="1:25" ht="18" x14ac:dyDescent="0.25">
      <c r="A2" s="10" t="s">
        <v>139</v>
      </c>
      <c r="B2" s="10"/>
      <c r="C2" s="10"/>
      <c r="D2" s="10"/>
      <c r="E2" s="55"/>
      <c r="F2" s="13" t="s">
        <v>38</v>
      </c>
      <c r="I2" s="12" t="s">
        <v>138</v>
      </c>
      <c r="S2" s="56"/>
      <c r="T2" s="18"/>
    </row>
    <row r="3" spans="1:25" ht="18" x14ac:dyDescent="0.25">
      <c r="B3" s="11"/>
      <c r="C3" s="12"/>
      <c r="D3" s="10"/>
      <c r="E3" s="55"/>
      <c r="F3" s="13" t="s">
        <v>39</v>
      </c>
      <c r="G3" s="13"/>
      <c r="I3" s="14" t="s">
        <v>104</v>
      </c>
      <c r="J3" s="13"/>
      <c r="K3" s="13"/>
      <c r="L3" s="13"/>
      <c r="M3" s="13"/>
      <c r="N3" s="13"/>
      <c r="O3" s="13"/>
    </row>
    <row r="4" spans="1:25" ht="15" x14ac:dyDescent="0.25">
      <c r="A4" s="87" t="s">
        <v>146</v>
      </c>
      <c r="B4" s="87"/>
      <c r="C4" s="87"/>
      <c r="D4" s="87"/>
      <c r="E4" s="87"/>
      <c r="F4" s="13" t="s">
        <v>40</v>
      </c>
      <c r="G4" s="13"/>
      <c r="I4" s="49" t="s">
        <v>58</v>
      </c>
      <c r="J4" s="13"/>
      <c r="K4" s="13"/>
      <c r="L4" s="49" t="s">
        <v>41</v>
      </c>
      <c r="O4" s="18"/>
      <c r="P4" s="11"/>
      <c r="Q4" s="57"/>
      <c r="R4" s="11" t="s">
        <v>88</v>
      </c>
      <c r="T4" s="49" t="s">
        <v>149</v>
      </c>
    </row>
    <row r="5" spans="1:25" x14ac:dyDescent="0.2">
      <c r="A5" s="15" t="s">
        <v>140</v>
      </c>
      <c r="B5" s="16"/>
      <c r="C5" s="16"/>
      <c r="D5" s="16"/>
      <c r="E5" s="17"/>
      <c r="T5" s="106"/>
      <c r="U5" s="106"/>
      <c r="V5" s="106"/>
    </row>
    <row r="6" spans="1:25" x14ac:dyDescent="0.2">
      <c r="A6" s="88" t="s">
        <v>144</v>
      </c>
      <c r="B6" s="89"/>
      <c r="C6" s="89"/>
      <c r="D6" s="89"/>
      <c r="E6" s="90"/>
      <c r="F6" s="107" t="s">
        <v>42</v>
      </c>
      <c r="G6" s="107"/>
      <c r="H6" s="107"/>
      <c r="I6" s="107"/>
      <c r="J6" s="107"/>
      <c r="K6" s="107"/>
      <c r="L6" s="107"/>
      <c r="M6" s="107"/>
      <c r="N6" s="107"/>
      <c r="O6" s="107"/>
      <c r="P6" s="108" t="s">
        <v>43</v>
      </c>
      <c r="Q6" s="108"/>
      <c r="R6" s="108"/>
      <c r="S6" s="108"/>
      <c r="T6" s="108"/>
      <c r="U6" s="108"/>
      <c r="V6" s="108"/>
      <c r="W6" s="108"/>
      <c r="X6" s="108"/>
      <c r="Y6" s="108"/>
    </row>
    <row r="7" spans="1:25" s="19" customFormat="1" x14ac:dyDescent="0.2">
      <c r="A7" s="91"/>
      <c r="B7" s="92"/>
      <c r="C7" s="92"/>
      <c r="D7" s="92"/>
      <c r="E7" s="93"/>
      <c r="F7" s="108" t="s">
        <v>44</v>
      </c>
      <c r="G7" s="108"/>
      <c r="H7" s="108"/>
      <c r="I7" s="108"/>
      <c r="J7" s="109"/>
      <c r="K7" s="110" t="s">
        <v>45</v>
      </c>
      <c r="L7" s="110"/>
      <c r="M7" s="110"/>
      <c r="N7" s="110"/>
      <c r="O7" s="109"/>
      <c r="P7" s="108" t="s">
        <v>46</v>
      </c>
      <c r="Q7" s="108"/>
      <c r="R7" s="108"/>
      <c r="S7" s="108"/>
      <c r="T7" s="109"/>
      <c r="U7" s="110" t="s">
        <v>47</v>
      </c>
      <c r="V7" s="110"/>
      <c r="W7" s="110"/>
      <c r="X7" s="110"/>
      <c r="Y7" s="109"/>
    </row>
    <row r="8" spans="1:25" s="19" customFormat="1" ht="22.5" x14ac:dyDescent="0.2">
      <c r="A8" s="33" t="s">
        <v>48</v>
      </c>
      <c r="B8" s="34" t="s">
        <v>0</v>
      </c>
      <c r="C8" s="35" t="s">
        <v>6</v>
      </c>
      <c r="D8" s="35" t="s">
        <v>35</v>
      </c>
      <c r="E8" s="35" t="s">
        <v>49</v>
      </c>
      <c r="F8" s="36" t="s">
        <v>2</v>
      </c>
      <c r="G8" s="36" t="s">
        <v>3</v>
      </c>
      <c r="H8" s="36" t="s">
        <v>4</v>
      </c>
      <c r="I8" s="36" t="s">
        <v>50</v>
      </c>
      <c r="J8" s="37" t="s">
        <v>1</v>
      </c>
      <c r="K8" s="36" t="s">
        <v>2</v>
      </c>
      <c r="L8" s="36" t="s">
        <v>3</v>
      </c>
      <c r="M8" s="36" t="s">
        <v>4</v>
      </c>
      <c r="N8" s="36" t="s">
        <v>50</v>
      </c>
      <c r="O8" s="37" t="s">
        <v>1</v>
      </c>
      <c r="P8" s="36" t="s">
        <v>2</v>
      </c>
      <c r="Q8" s="36" t="s">
        <v>3</v>
      </c>
      <c r="R8" s="36" t="s">
        <v>4</v>
      </c>
      <c r="S8" s="36" t="s">
        <v>50</v>
      </c>
      <c r="T8" s="37" t="s">
        <v>1</v>
      </c>
      <c r="U8" s="36" t="s">
        <v>2</v>
      </c>
      <c r="V8" s="36" t="s">
        <v>3</v>
      </c>
      <c r="W8" s="36" t="s">
        <v>4</v>
      </c>
      <c r="X8" s="36" t="s">
        <v>50</v>
      </c>
      <c r="Y8" s="37" t="s">
        <v>1</v>
      </c>
    </row>
    <row r="9" spans="1:25" s="19" customFormat="1" x14ac:dyDescent="0.2">
      <c r="A9" s="58"/>
      <c r="B9" s="101" t="s">
        <v>51</v>
      </c>
      <c r="C9" s="101"/>
      <c r="D9" s="101"/>
      <c r="E9" s="74">
        <f>SUM(E10:E32)</f>
        <v>780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1:25" s="19" customFormat="1" ht="11.25" x14ac:dyDescent="0.2">
      <c r="A10" s="38">
        <v>1</v>
      </c>
      <c r="B10" s="39" t="s">
        <v>12</v>
      </c>
      <c r="C10" s="40" t="s">
        <v>7</v>
      </c>
      <c r="D10" s="31" t="s">
        <v>36</v>
      </c>
      <c r="E10" s="40">
        <f>SUM(F10:I10,K10:N10,P10:S10,U10:X10)</f>
        <v>30</v>
      </c>
      <c r="F10" s="85"/>
      <c r="G10" s="85">
        <v>30</v>
      </c>
      <c r="H10" s="85"/>
      <c r="I10" s="85"/>
      <c r="J10" s="41">
        <v>2</v>
      </c>
      <c r="K10" s="42"/>
      <c r="L10" s="42"/>
      <c r="M10" s="42"/>
      <c r="N10" s="42"/>
      <c r="O10" s="41"/>
      <c r="P10" s="85"/>
      <c r="Q10" s="85"/>
      <c r="R10" s="85"/>
      <c r="S10" s="85"/>
      <c r="T10" s="41"/>
      <c r="U10" s="42"/>
      <c r="V10" s="42"/>
      <c r="W10" s="42"/>
      <c r="X10" s="42"/>
      <c r="Y10" s="41"/>
    </row>
    <row r="11" spans="1:25" s="19" customFormat="1" ht="11.25" x14ac:dyDescent="0.2">
      <c r="A11" s="38">
        <v>2</v>
      </c>
      <c r="B11" s="39" t="s">
        <v>11</v>
      </c>
      <c r="C11" s="40" t="s">
        <v>147</v>
      </c>
      <c r="D11" s="31" t="s">
        <v>59</v>
      </c>
      <c r="E11" s="40">
        <f t="shared" ref="E11:E32" si="0">SUM(F11:I11,K11:N11,P11:S11,U11:X11)</f>
        <v>45</v>
      </c>
      <c r="F11" s="85">
        <v>15</v>
      </c>
      <c r="G11" s="85">
        <v>15</v>
      </c>
      <c r="H11" s="85">
        <v>15</v>
      </c>
      <c r="I11" s="85"/>
      <c r="J11" s="41">
        <v>4</v>
      </c>
      <c r="K11" s="42"/>
      <c r="L11" s="42"/>
      <c r="M11" s="42"/>
      <c r="N11" s="42"/>
      <c r="O11" s="41"/>
      <c r="P11" s="85"/>
      <c r="Q11" s="85"/>
      <c r="R11" s="85"/>
      <c r="S11" s="85"/>
      <c r="T11" s="41"/>
      <c r="U11" s="42"/>
      <c r="V11" s="42"/>
      <c r="W11" s="42"/>
      <c r="X11" s="42"/>
      <c r="Y11" s="41"/>
    </row>
    <row r="12" spans="1:25" s="19" customFormat="1" ht="11.25" x14ac:dyDescent="0.2">
      <c r="A12" s="38">
        <v>3</v>
      </c>
      <c r="B12" s="39" t="s">
        <v>23</v>
      </c>
      <c r="C12" s="40" t="s">
        <v>148</v>
      </c>
      <c r="D12" s="31" t="s">
        <v>59</v>
      </c>
      <c r="E12" s="40">
        <f t="shared" si="0"/>
        <v>45</v>
      </c>
      <c r="F12" s="85">
        <v>30</v>
      </c>
      <c r="G12" s="85">
        <v>15</v>
      </c>
      <c r="H12" s="85"/>
      <c r="I12" s="85"/>
      <c r="J12" s="41">
        <v>3</v>
      </c>
      <c r="K12" s="42"/>
      <c r="L12" s="42"/>
      <c r="M12" s="42"/>
      <c r="N12" s="42"/>
      <c r="O12" s="41"/>
      <c r="P12" s="85"/>
      <c r="Q12" s="85"/>
      <c r="R12" s="85"/>
      <c r="S12" s="85"/>
      <c r="T12" s="41"/>
      <c r="U12" s="42"/>
      <c r="V12" s="42"/>
      <c r="W12" s="42"/>
      <c r="X12" s="42"/>
      <c r="Y12" s="41"/>
    </row>
    <row r="13" spans="1:25" s="19" customFormat="1" ht="11.25" x14ac:dyDescent="0.2">
      <c r="A13" s="38">
        <v>4</v>
      </c>
      <c r="B13" s="39" t="s">
        <v>14</v>
      </c>
      <c r="C13" s="40" t="s">
        <v>148</v>
      </c>
      <c r="D13" s="31" t="s">
        <v>59</v>
      </c>
      <c r="E13" s="40">
        <f t="shared" si="0"/>
        <v>60</v>
      </c>
      <c r="F13" s="85">
        <v>30</v>
      </c>
      <c r="G13" s="85">
        <v>15</v>
      </c>
      <c r="H13" s="85">
        <v>15</v>
      </c>
      <c r="I13" s="85"/>
      <c r="J13" s="41">
        <v>5</v>
      </c>
      <c r="K13" s="42"/>
      <c r="L13" s="42"/>
      <c r="M13" s="42"/>
      <c r="N13" s="42"/>
      <c r="O13" s="41"/>
      <c r="P13" s="85"/>
      <c r="Q13" s="85"/>
      <c r="R13" s="85"/>
      <c r="S13" s="85"/>
      <c r="T13" s="41"/>
      <c r="U13" s="42"/>
      <c r="V13" s="42"/>
      <c r="W13" s="42"/>
      <c r="X13" s="42"/>
      <c r="Y13" s="41"/>
    </row>
    <row r="14" spans="1:25" s="19" customFormat="1" ht="11.25" x14ac:dyDescent="0.2">
      <c r="A14" s="38">
        <v>5</v>
      </c>
      <c r="B14" s="39" t="s">
        <v>15</v>
      </c>
      <c r="C14" s="40" t="s">
        <v>8</v>
      </c>
      <c r="D14" s="31" t="s">
        <v>36</v>
      </c>
      <c r="E14" s="40">
        <f t="shared" si="0"/>
        <v>30</v>
      </c>
      <c r="F14" s="85">
        <v>15</v>
      </c>
      <c r="G14" s="85"/>
      <c r="H14" s="85">
        <v>15</v>
      </c>
      <c r="I14" s="85"/>
      <c r="J14" s="41">
        <v>4</v>
      </c>
      <c r="K14" s="42"/>
      <c r="L14" s="42"/>
      <c r="M14" s="42"/>
      <c r="N14" s="42"/>
      <c r="O14" s="41"/>
      <c r="P14" s="85"/>
      <c r="Q14" s="85"/>
      <c r="R14" s="85"/>
      <c r="S14" s="85"/>
      <c r="T14" s="41"/>
      <c r="U14" s="42"/>
      <c r="V14" s="42"/>
      <c r="W14" s="42"/>
      <c r="X14" s="42"/>
      <c r="Y14" s="41"/>
    </row>
    <row r="15" spans="1:25" s="19" customFormat="1" ht="11.25" x14ac:dyDescent="0.2">
      <c r="A15" s="38">
        <v>6</v>
      </c>
      <c r="B15" s="39" t="s">
        <v>94</v>
      </c>
      <c r="C15" s="40" t="s">
        <v>147</v>
      </c>
      <c r="D15" s="31" t="s">
        <v>59</v>
      </c>
      <c r="E15" s="40">
        <f t="shared" si="0"/>
        <v>45</v>
      </c>
      <c r="F15" s="85">
        <v>15</v>
      </c>
      <c r="G15" s="85">
        <v>30</v>
      </c>
      <c r="H15" s="85"/>
      <c r="I15" s="85"/>
      <c r="J15" s="41">
        <v>4</v>
      </c>
      <c r="K15" s="42"/>
      <c r="L15" s="42"/>
      <c r="M15" s="42"/>
      <c r="N15" s="42"/>
      <c r="O15" s="41"/>
      <c r="P15" s="85"/>
      <c r="Q15" s="85"/>
      <c r="R15" s="85"/>
      <c r="S15" s="85"/>
      <c r="T15" s="41"/>
      <c r="U15" s="42"/>
      <c r="V15" s="42"/>
      <c r="W15" s="42"/>
      <c r="X15" s="42"/>
      <c r="Y15" s="41"/>
    </row>
    <row r="16" spans="1:25" s="19" customFormat="1" ht="11.25" x14ac:dyDescent="0.2">
      <c r="A16" s="38">
        <v>7</v>
      </c>
      <c r="B16" s="39" t="s">
        <v>90</v>
      </c>
      <c r="C16" s="40" t="s">
        <v>8</v>
      </c>
      <c r="D16" s="31" t="s">
        <v>36</v>
      </c>
      <c r="E16" s="40">
        <f t="shared" si="0"/>
        <v>45</v>
      </c>
      <c r="F16" s="85">
        <v>30</v>
      </c>
      <c r="G16" s="85"/>
      <c r="H16" s="85">
        <v>15</v>
      </c>
      <c r="I16" s="85"/>
      <c r="J16" s="41">
        <v>3</v>
      </c>
      <c r="K16" s="42"/>
      <c r="L16" s="42"/>
      <c r="M16" s="42"/>
      <c r="N16" s="42"/>
      <c r="O16" s="41"/>
      <c r="P16" s="85"/>
      <c r="Q16" s="85"/>
      <c r="R16" s="85"/>
      <c r="S16" s="85"/>
      <c r="T16" s="41"/>
      <c r="U16" s="42"/>
      <c r="V16" s="42"/>
      <c r="W16" s="42"/>
      <c r="X16" s="42"/>
      <c r="Y16" s="41"/>
    </row>
    <row r="17" spans="1:25" s="19" customFormat="1" ht="11.25" x14ac:dyDescent="0.2">
      <c r="A17" s="38">
        <v>8</v>
      </c>
      <c r="B17" s="39" t="s">
        <v>95</v>
      </c>
      <c r="C17" s="40" t="s">
        <v>32</v>
      </c>
      <c r="D17" s="31" t="s">
        <v>36</v>
      </c>
      <c r="E17" s="40">
        <f t="shared" si="0"/>
        <v>60</v>
      </c>
      <c r="F17" s="85">
        <v>30</v>
      </c>
      <c r="G17" s="85">
        <v>30</v>
      </c>
      <c r="H17" s="85"/>
      <c r="I17" s="85"/>
      <c r="J17" s="41">
        <v>5</v>
      </c>
      <c r="K17" s="42"/>
      <c r="L17" s="42"/>
      <c r="M17" s="42"/>
      <c r="N17" s="42"/>
      <c r="O17" s="41"/>
      <c r="P17" s="85"/>
      <c r="Q17" s="85"/>
      <c r="R17" s="85"/>
      <c r="S17" s="85"/>
      <c r="T17" s="41"/>
      <c r="U17" s="42"/>
      <c r="V17" s="42"/>
      <c r="W17" s="42"/>
      <c r="X17" s="42"/>
      <c r="Y17" s="41"/>
    </row>
    <row r="18" spans="1:25" s="19" customFormat="1" ht="11.25" x14ac:dyDescent="0.2">
      <c r="A18" s="38">
        <v>9</v>
      </c>
      <c r="B18" s="39" t="s">
        <v>16</v>
      </c>
      <c r="C18" s="40" t="s">
        <v>7</v>
      </c>
      <c r="D18" s="31" t="s">
        <v>36</v>
      </c>
      <c r="E18" s="40">
        <f t="shared" si="0"/>
        <v>45</v>
      </c>
      <c r="F18" s="85"/>
      <c r="G18" s="85"/>
      <c r="H18" s="85"/>
      <c r="I18" s="85"/>
      <c r="J18" s="41"/>
      <c r="K18" s="42"/>
      <c r="L18" s="42">
        <v>45</v>
      </c>
      <c r="M18" s="42"/>
      <c r="N18" s="42"/>
      <c r="O18" s="41">
        <v>2</v>
      </c>
      <c r="P18" s="85"/>
      <c r="Q18" s="85"/>
      <c r="R18" s="85"/>
      <c r="S18" s="85"/>
      <c r="T18" s="41"/>
      <c r="U18" s="42"/>
      <c r="V18" s="42"/>
      <c r="W18" s="42"/>
      <c r="X18" s="42"/>
      <c r="Y18" s="41"/>
    </row>
    <row r="19" spans="1:25" s="19" customFormat="1" ht="11.25" x14ac:dyDescent="0.2">
      <c r="A19" s="38">
        <v>10</v>
      </c>
      <c r="B19" s="39" t="s">
        <v>18</v>
      </c>
      <c r="C19" s="40" t="s">
        <v>147</v>
      </c>
      <c r="D19" s="32" t="s">
        <v>60</v>
      </c>
      <c r="E19" s="40">
        <f t="shared" si="0"/>
        <v>30</v>
      </c>
      <c r="F19" s="85"/>
      <c r="G19" s="85"/>
      <c r="H19" s="85"/>
      <c r="I19" s="85"/>
      <c r="J19" s="41"/>
      <c r="K19" s="42">
        <v>15</v>
      </c>
      <c r="L19" s="42">
        <v>15</v>
      </c>
      <c r="M19" s="42"/>
      <c r="N19" s="42"/>
      <c r="O19" s="41">
        <v>3</v>
      </c>
      <c r="P19" s="85"/>
      <c r="Q19" s="85"/>
      <c r="R19" s="85"/>
      <c r="S19" s="85"/>
      <c r="T19" s="41"/>
      <c r="U19" s="42"/>
      <c r="V19" s="42"/>
      <c r="W19" s="42"/>
      <c r="X19" s="42"/>
      <c r="Y19" s="41"/>
    </row>
    <row r="20" spans="1:25" s="19" customFormat="1" ht="11.25" x14ac:dyDescent="0.2">
      <c r="A20" s="38">
        <v>11</v>
      </c>
      <c r="B20" s="39" t="s">
        <v>34</v>
      </c>
      <c r="C20" s="40" t="s">
        <v>32</v>
      </c>
      <c r="D20" s="31" t="s">
        <v>60</v>
      </c>
      <c r="E20" s="40">
        <f t="shared" si="0"/>
        <v>45</v>
      </c>
      <c r="F20" s="85"/>
      <c r="G20" s="85"/>
      <c r="H20" s="85"/>
      <c r="I20" s="85"/>
      <c r="K20" s="42">
        <v>30</v>
      </c>
      <c r="L20" s="42">
        <v>15</v>
      </c>
      <c r="M20" s="42"/>
      <c r="N20" s="42"/>
      <c r="O20" s="41">
        <v>4</v>
      </c>
      <c r="P20" s="85"/>
      <c r="Q20" s="85"/>
      <c r="R20" s="85"/>
      <c r="S20" s="85"/>
      <c r="T20" s="41"/>
      <c r="U20" s="42"/>
      <c r="V20" s="42"/>
      <c r="W20" s="42"/>
      <c r="X20" s="42"/>
      <c r="Y20" s="41"/>
    </row>
    <row r="21" spans="1:25" s="19" customFormat="1" ht="11.25" x14ac:dyDescent="0.2">
      <c r="A21" s="38">
        <v>12</v>
      </c>
      <c r="B21" s="39" t="s">
        <v>92</v>
      </c>
      <c r="C21" s="40" t="s">
        <v>148</v>
      </c>
      <c r="D21" s="31" t="s">
        <v>36</v>
      </c>
      <c r="E21" s="40">
        <f t="shared" si="0"/>
        <v>30</v>
      </c>
      <c r="F21" s="85"/>
      <c r="G21" s="85"/>
      <c r="H21" s="85"/>
      <c r="I21" s="85"/>
      <c r="J21" s="41"/>
      <c r="K21" s="42">
        <v>15</v>
      </c>
      <c r="L21" s="42"/>
      <c r="M21" s="42">
        <v>15</v>
      </c>
      <c r="N21" s="42"/>
      <c r="O21" s="41">
        <v>2</v>
      </c>
      <c r="P21" s="85"/>
      <c r="Q21" s="85"/>
      <c r="R21" s="85"/>
      <c r="S21" s="85"/>
      <c r="T21" s="41"/>
      <c r="U21" s="42"/>
      <c r="V21" s="42"/>
      <c r="W21" s="42"/>
      <c r="X21" s="42"/>
      <c r="Y21" s="41"/>
    </row>
    <row r="22" spans="1:25" s="19" customFormat="1" ht="11.25" x14ac:dyDescent="0.2">
      <c r="A22" s="38">
        <v>13</v>
      </c>
      <c r="B22" s="39" t="s">
        <v>96</v>
      </c>
      <c r="C22" s="40" t="s">
        <v>147</v>
      </c>
      <c r="D22" s="31" t="s">
        <v>36</v>
      </c>
      <c r="E22" s="40">
        <f t="shared" si="0"/>
        <v>30</v>
      </c>
      <c r="F22" s="85"/>
      <c r="G22" s="85"/>
      <c r="H22" s="85"/>
      <c r="I22" s="85"/>
      <c r="J22" s="41"/>
      <c r="K22" s="42">
        <v>30</v>
      </c>
      <c r="L22" s="42"/>
      <c r="M22" s="42"/>
      <c r="N22" s="42"/>
      <c r="O22" s="41">
        <v>2</v>
      </c>
      <c r="P22" s="85"/>
      <c r="Q22" s="85"/>
      <c r="R22" s="85"/>
      <c r="S22" s="85"/>
      <c r="T22" s="41"/>
      <c r="U22" s="42"/>
      <c r="V22" s="42"/>
      <c r="W22" s="42"/>
      <c r="X22" s="42"/>
      <c r="Y22" s="41"/>
    </row>
    <row r="23" spans="1:25" s="19" customFormat="1" ht="22.5" x14ac:dyDescent="0.2">
      <c r="A23" s="38">
        <v>14</v>
      </c>
      <c r="B23" s="39" t="s">
        <v>84</v>
      </c>
      <c r="C23" s="40" t="s">
        <v>136</v>
      </c>
      <c r="D23" s="31" t="s">
        <v>36</v>
      </c>
      <c r="E23" s="40">
        <f t="shared" si="0"/>
        <v>15</v>
      </c>
      <c r="F23" s="85"/>
      <c r="G23" s="85"/>
      <c r="H23" s="85"/>
      <c r="I23" s="85"/>
      <c r="J23" s="41"/>
      <c r="K23" s="42">
        <v>15</v>
      </c>
      <c r="L23" s="42"/>
      <c r="M23" s="42"/>
      <c r="N23" s="42"/>
      <c r="O23" s="41">
        <v>2</v>
      </c>
      <c r="P23" s="85"/>
      <c r="Q23" s="85"/>
      <c r="R23" s="85"/>
      <c r="S23" s="85"/>
      <c r="T23" s="41"/>
      <c r="U23" s="42"/>
      <c r="V23" s="42"/>
      <c r="W23" s="42"/>
      <c r="X23" s="42"/>
      <c r="Y23" s="41"/>
    </row>
    <row r="24" spans="1:25" s="19" customFormat="1" ht="11.25" x14ac:dyDescent="0.2">
      <c r="A24" s="38">
        <v>15</v>
      </c>
      <c r="B24" s="39" t="s">
        <v>26</v>
      </c>
      <c r="C24" s="40" t="s">
        <v>136</v>
      </c>
      <c r="D24" s="31" t="s">
        <v>36</v>
      </c>
      <c r="E24" s="40">
        <f t="shared" si="0"/>
        <v>45</v>
      </c>
      <c r="F24" s="85"/>
      <c r="G24" s="85"/>
      <c r="H24" s="85"/>
      <c r="I24" s="85"/>
      <c r="J24" s="41"/>
      <c r="K24" s="42">
        <v>45</v>
      </c>
      <c r="L24" s="42"/>
      <c r="M24" s="42"/>
      <c r="N24" s="42"/>
      <c r="O24" s="41">
        <v>6</v>
      </c>
      <c r="P24" s="85"/>
      <c r="Q24" s="85"/>
      <c r="R24" s="85"/>
      <c r="S24" s="85"/>
      <c r="T24" s="41"/>
      <c r="U24" s="42"/>
      <c r="V24" s="42"/>
      <c r="W24" s="42"/>
      <c r="X24" s="42"/>
      <c r="Y24" s="41"/>
    </row>
    <row r="25" spans="1:25" s="19" customFormat="1" ht="11.25" x14ac:dyDescent="0.2">
      <c r="A25" s="38">
        <v>16</v>
      </c>
      <c r="B25" s="39" t="s">
        <v>20</v>
      </c>
      <c r="C25" s="40" t="s">
        <v>136</v>
      </c>
      <c r="D25" s="31" t="s">
        <v>36</v>
      </c>
      <c r="E25" s="40">
        <f t="shared" si="0"/>
        <v>15</v>
      </c>
      <c r="F25" s="85"/>
      <c r="G25" s="85"/>
      <c r="H25" s="85"/>
      <c r="I25" s="85"/>
      <c r="J25" s="41"/>
      <c r="K25" s="42"/>
      <c r="L25" s="42"/>
      <c r="M25" s="42">
        <v>15</v>
      </c>
      <c r="N25" s="42"/>
      <c r="O25" s="41">
        <v>2</v>
      </c>
      <c r="P25" s="85"/>
      <c r="Q25" s="85"/>
      <c r="R25" s="85"/>
      <c r="S25" s="85"/>
      <c r="T25" s="41"/>
      <c r="U25" s="42"/>
      <c r="V25" s="42"/>
      <c r="W25" s="42"/>
      <c r="X25" s="42"/>
      <c r="Y25" s="41"/>
    </row>
    <row r="26" spans="1:25" s="19" customFormat="1" ht="11.25" x14ac:dyDescent="0.2">
      <c r="A26" s="38">
        <v>17</v>
      </c>
      <c r="B26" s="39" t="s">
        <v>13</v>
      </c>
      <c r="C26" s="40" t="s">
        <v>148</v>
      </c>
      <c r="D26" s="31" t="s">
        <v>36</v>
      </c>
      <c r="E26" s="40">
        <f t="shared" si="0"/>
        <v>15</v>
      </c>
      <c r="F26" s="85"/>
      <c r="G26" s="85"/>
      <c r="H26" s="85"/>
      <c r="I26" s="85"/>
      <c r="J26" s="41"/>
      <c r="K26" s="42"/>
      <c r="L26" s="42"/>
      <c r="M26" s="42"/>
      <c r="N26" s="42"/>
      <c r="O26" s="41"/>
      <c r="P26" s="85">
        <v>15</v>
      </c>
      <c r="Q26" s="85"/>
      <c r="R26" s="85"/>
      <c r="S26" s="85"/>
      <c r="T26" s="41">
        <v>1</v>
      </c>
      <c r="U26" s="42"/>
      <c r="V26" s="42"/>
      <c r="W26" s="42"/>
      <c r="X26" s="42"/>
      <c r="Y26" s="41"/>
    </row>
    <row r="27" spans="1:25" s="19" customFormat="1" ht="11.25" x14ac:dyDescent="0.2">
      <c r="A27" s="38">
        <v>18</v>
      </c>
      <c r="B27" s="39" t="s">
        <v>37</v>
      </c>
      <c r="C27" s="40" t="s">
        <v>147</v>
      </c>
      <c r="D27" s="31" t="s">
        <v>36</v>
      </c>
      <c r="E27" s="40">
        <f t="shared" si="0"/>
        <v>60</v>
      </c>
      <c r="F27" s="85"/>
      <c r="G27" s="85"/>
      <c r="H27" s="85"/>
      <c r="I27" s="85"/>
      <c r="J27" s="41"/>
      <c r="K27" s="42"/>
      <c r="L27" s="42"/>
      <c r="M27" s="42"/>
      <c r="N27" s="42"/>
      <c r="O27" s="41"/>
      <c r="P27" s="85">
        <v>30</v>
      </c>
      <c r="Q27" s="85">
        <v>30</v>
      </c>
      <c r="R27" s="85"/>
      <c r="S27" s="85"/>
      <c r="T27" s="41">
        <v>4</v>
      </c>
      <c r="U27" s="42"/>
      <c r="V27" s="42"/>
      <c r="W27" s="42"/>
      <c r="X27" s="42"/>
      <c r="Y27" s="41"/>
    </row>
    <row r="28" spans="1:25" s="19" customFormat="1" ht="22.5" x14ac:dyDescent="0.2">
      <c r="A28" s="38">
        <v>19</v>
      </c>
      <c r="B28" s="81" t="s">
        <v>85</v>
      </c>
      <c r="C28" s="40" t="s">
        <v>136</v>
      </c>
      <c r="D28" s="31" t="s">
        <v>36</v>
      </c>
      <c r="E28" s="40">
        <f t="shared" si="0"/>
        <v>15</v>
      </c>
      <c r="F28" s="85"/>
      <c r="G28" s="85"/>
      <c r="H28" s="85"/>
      <c r="I28" s="85"/>
      <c r="J28" s="41"/>
      <c r="K28" s="42"/>
      <c r="L28" s="42"/>
      <c r="M28" s="42"/>
      <c r="N28" s="42"/>
      <c r="O28" s="41"/>
      <c r="P28" s="85"/>
      <c r="Q28" s="85">
        <v>15</v>
      </c>
      <c r="R28" s="85"/>
      <c r="S28" s="85"/>
      <c r="T28" s="41">
        <v>2</v>
      </c>
      <c r="U28" s="42"/>
      <c r="V28" s="42"/>
      <c r="W28" s="42"/>
      <c r="X28" s="42"/>
      <c r="Y28" s="41"/>
    </row>
    <row r="29" spans="1:25" s="19" customFormat="1" ht="11.25" x14ac:dyDescent="0.2">
      <c r="A29" s="38">
        <v>20</v>
      </c>
      <c r="B29" s="39" t="s">
        <v>21</v>
      </c>
      <c r="C29" s="40" t="s">
        <v>136</v>
      </c>
      <c r="D29" s="31" t="s">
        <v>36</v>
      </c>
      <c r="E29" s="40">
        <f t="shared" si="0"/>
        <v>30</v>
      </c>
      <c r="F29" s="85"/>
      <c r="G29" s="85"/>
      <c r="H29" s="85"/>
      <c r="I29" s="85"/>
      <c r="J29" s="41"/>
      <c r="K29" s="42"/>
      <c r="L29" s="42"/>
      <c r="M29" s="42"/>
      <c r="N29" s="42"/>
      <c r="O29" s="41"/>
      <c r="P29" s="85"/>
      <c r="Q29" s="85"/>
      <c r="R29" s="85">
        <v>30</v>
      </c>
      <c r="S29" s="85"/>
      <c r="T29" s="41">
        <v>3</v>
      </c>
      <c r="U29" s="42"/>
      <c r="V29" s="42"/>
      <c r="W29" s="42"/>
      <c r="X29" s="42"/>
      <c r="Y29" s="41"/>
    </row>
    <row r="30" spans="1:25" s="19" customFormat="1" ht="11.25" x14ac:dyDescent="0.2">
      <c r="A30" s="38">
        <v>21</v>
      </c>
      <c r="B30" s="39" t="s">
        <v>22</v>
      </c>
      <c r="C30" s="40" t="s">
        <v>136</v>
      </c>
      <c r="D30" s="31" t="s">
        <v>36</v>
      </c>
      <c r="E30" s="40">
        <f t="shared" si="0"/>
        <v>30</v>
      </c>
      <c r="F30" s="85"/>
      <c r="G30" s="85"/>
      <c r="H30" s="85"/>
      <c r="I30" s="85"/>
      <c r="J30" s="41"/>
      <c r="K30" s="42"/>
      <c r="L30" s="42"/>
      <c r="M30" s="42"/>
      <c r="N30" s="42"/>
      <c r="O30" s="41"/>
      <c r="P30" s="85"/>
      <c r="Q30" s="85"/>
      <c r="R30" s="85"/>
      <c r="S30" s="85"/>
      <c r="T30" s="41"/>
      <c r="U30" s="42"/>
      <c r="V30" s="42"/>
      <c r="W30" s="42">
        <v>30</v>
      </c>
      <c r="X30" s="42"/>
      <c r="Y30" s="41">
        <v>3</v>
      </c>
    </row>
    <row r="31" spans="1:25" s="19" customFormat="1" ht="22.5" x14ac:dyDescent="0.2">
      <c r="A31" s="38">
        <v>22</v>
      </c>
      <c r="B31" s="86" t="s">
        <v>141</v>
      </c>
      <c r="C31" s="40" t="s">
        <v>137</v>
      </c>
      <c r="D31" s="31" t="s">
        <v>36</v>
      </c>
      <c r="E31" s="40">
        <f t="shared" si="0"/>
        <v>15</v>
      </c>
      <c r="F31" s="85"/>
      <c r="G31" s="85"/>
      <c r="H31" s="85"/>
      <c r="I31" s="85"/>
      <c r="J31" s="41"/>
      <c r="K31" s="42">
        <v>15</v>
      </c>
      <c r="L31" s="42"/>
      <c r="M31" s="42"/>
      <c r="N31" s="42"/>
      <c r="O31" s="41">
        <v>1</v>
      </c>
      <c r="P31" s="85"/>
      <c r="Q31" s="85"/>
      <c r="R31" s="85"/>
      <c r="S31" s="85"/>
      <c r="T31" s="41"/>
      <c r="U31" s="42"/>
      <c r="V31" s="42"/>
      <c r="W31" s="42"/>
      <c r="X31" s="42"/>
      <c r="Y31" s="41"/>
    </row>
    <row r="32" spans="1:25" s="19" customFormat="1" ht="13.15" customHeight="1" x14ac:dyDescent="0.2">
      <c r="A32" s="38">
        <v>23</v>
      </c>
      <c r="B32" s="39" t="s">
        <v>86</v>
      </c>
      <c r="C32" s="40" t="s">
        <v>136</v>
      </c>
      <c r="D32" s="40" t="s">
        <v>36</v>
      </c>
      <c r="E32" s="40">
        <f t="shared" si="0"/>
        <v>0</v>
      </c>
      <c r="F32" s="99" t="s">
        <v>52</v>
      </c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41">
        <v>15</v>
      </c>
    </row>
    <row r="33" spans="1:25" s="19" customFormat="1" x14ac:dyDescent="0.2">
      <c r="A33" s="64"/>
      <c r="B33" s="102" t="s">
        <v>53</v>
      </c>
      <c r="C33" s="102"/>
      <c r="D33" s="102"/>
      <c r="E33" s="74">
        <f>SUM(E34:E49)</f>
        <v>420</v>
      </c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</row>
    <row r="34" spans="1:25" s="19" customFormat="1" ht="11.25" x14ac:dyDescent="0.2">
      <c r="A34" s="38">
        <v>23</v>
      </c>
      <c r="B34" s="82" t="s">
        <v>105</v>
      </c>
      <c r="C34" s="40" t="s">
        <v>147</v>
      </c>
      <c r="D34" s="31" t="s">
        <v>36</v>
      </c>
      <c r="E34" s="40">
        <f>SUM(F34:I34,K34:N34,P34:S34,U34:X34)</f>
        <v>15</v>
      </c>
      <c r="F34" s="80"/>
      <c r="G34" s="80"/>
      <c r="H34" s="80"/>
      <c r="I34" s="80"/>
      <c r="J34" s="41"/>
      <c r="K34" s="42">
        <v>15</v>
      </c>
      <c r="L34" s="42"/>
      <c r="M34" s="42"/>
      <c r="N34" s="42"/>
      <c r="O34" s="41">
        <v>1</v>
      </c>
      <c r="P34" s="80"/>
      <c r="Q34" s="80"/>
      <c r="R34" s="80"/>
      <c r="S34" s="80"/>
      <c r="T34" s="41"/>
      <c r="U34" s="42"/>
      <c r="V34" s="42"/>
      <c r="W34" s="42"/>
      <c r="X34" s="42"/>
      <c r="Y34" s="41"/>
    </row>
    <row r="35" spans="1:25" s="19" customFormat="1" ht="11.25" x14ac:dyDescent="0.2">
      <c r="A35" s="38">
        <v>24</v>
      </c>
      <c r="B35" s="83" t="s">
        <v>106</v>
      </c>
      <c r="C35" s="40" t="s">
        <v>147</v>
      </c>
      <c r="D35" s="31" t="s">
        <v>36</v>
      </c>
      <c r="E35" s="40">
        <f t="shared" ref="E35:E49" si="1">SUM(F35:I35,K35:N35,P35:S35,U35:X35)</f>
        <v>30</v>
      </c>
      <c r="F35" s="80"/>
      <c r="G35" s="80"/>
      <c r="H35" s="80"/>
      <c r="I35" s="80"/>
      <c r="J35" s="41"/>
      <c r="K35" s="42">
        <v>15</v>
      </c>
      <c r="L35" s="42">
        <v>15</v>
      </c>
      <c r="M35" s="42"/>
      <c r="N35" s="42"/>
      <c r="O35" s="52">
        <v>2</v>
      </c>
      <c r="P35" s="80"/>
      <c r="Q35" s="80"/>
      <c r="R35" s="80"/>
      <c r="S35" s="80"/>
      <c r="T35" s="52"/>
      <c r="U35" s="42"/>
      <c r="V35" s="42"/>
      <c r="W35" s="42"/>
      <c r="X35" s="42"/>
      <c r="Y35" s="52"/>
    </row>
    <row r="36" spans="1:25" s="19" customFormat="1" ht="22.5" x14ac:dyDescent="0.2">
      <c r="A36" s="38">
        <v>25</v>
      </c>
      <c r="B36" s="83" t="s">
        <v>107</v>
      </c>
      <c r="C36" s="40" t="s">
        <v>147</v>
      </c>
      <c r="D36" s="31" t="s">
        <v>60</v>
      </c>
      <c r="E36" s="40">
        <f t="shared" si="1"/>
        <v>30</v>
      </c>
      <c r="F36" s="80"/>
      <c r="G36" s="80"/>
      <c r="H36" s="80"/>
      <c r="I36" s="80"/>
      <c r="J36" s="41"/>
      <c r="K36" s="42">
        <v>15</v>
      </c>
      <c r="L36" s="42">
        <v>15</v>
      </c>
      <c r="M36" s="42"/>
      <c r="N36" s="42"/>
      <c r="O36" s="52">
        <v>3</v>
      </c>
      <c r="P36" s="80"/>
      <c r="Q36" s="80"/>
      <c r="R36" s="80"/>
      <c r="S36" s="80"/>
      <c r="T36" s="52"/>
      <c r="U36" s="42"/>
      <c r="V36" s="42"/>
      <c r="W36" s="42"/>
      <c r="X36" s="42"/>
      <c r="Y36" s="52"/>
    </row>
    <row r="37" spans="1:25" s="19" customFormat="1" ht="11.25" x14ac:dyDescent="0.2">
      <c r="A37" s="38">
        <v>26</v>
      </c>
      <c r="B37" s="83" t="s">
        <v>108</v>
      </c>
      <c r="C37" s="40" t="s">
        <v>147</v>
      </c>
      <c r="D37" s="31" t="s">
        <v>36</v>
      </c>
      <c r="E37" s="40">
        <f t="shared" si="1"/>
        <v>15</v>
      </c>
      <c r="F37" s="80"/>
      <c r="G37" s="80"/>
      <c r="H37" s="80"/>
      <c r="I37" s="80"/>
      <c r="J37" s="41"/>
      <c r="K37" s="42"/>
      <c r="L37" s="42"/>
      <c r="M37" s="42"/>
      <c r="N37" s="42"/>
      <c r="O37" s="52"/>
      <c r="P37" s="80">
        <v>15</v>
      </c>
      <c r="Q37" s="80"/>
      <c r="R37" s="80"/>
      <c r="S37" s="80"/>
      <c r="T37" s="52">
        <v>1</v>
      </c>
      <c r="U37" s="42"/>
      <c r="V37" s="42"/>
      <c r="W37" s="42"/>
      <c r="X37" s="42"/>
      <c r="Y37" s="52"/>
    </row>
    <row r="38" spans="1:25" s="19" customFormat="1" ht="11.25" x14ac:dyDescent="0.2">
      <c r="A38" s="38">
        <v>27</v>
      </c>
      <c r="B38" s="83" t="s">
        <v>109</v>
      </c>
      <c r="C38" s="40" t="s">
        <v>147</v>
      </c>
      <c r="D38" s="40" t="s">
        <v>36</v>
      </c>
      <c r="E38" s="40">
        <f t="shared" si="1"/>
        <v>30</v>
      </c>
      <c r="F38" s="80"/>
      <c r="G38" s="80"/>
      <c r="H38" s="80"/>
      <c r="I38" s="80"/>
      <c r="J38" s="41"/>
      <c r="K38" s="42"/>
      <c r="L38" s="42"/>
      <c r="M38" s="42"/>
      <c r="N38" s="42"/>
      <c r="O38" s="52"/>
      <c r="P38" s="80">
        <v>15</v>
      </c>
      <c r="Q38" s="80">
        <v>15</v>
      </c>
      <c r="R38" s="80"/>
      <c r="S38" s="80"/>
      <c r="T38" s="52">
        <v>3</v>
      </c>
      <c r="U38" s="42"/>
      <c r="V38" s="42"/>
      <c r="W38" s="42"/>
      <c r="X38" s="42"/>
      <c r="Y38" s="52"/>
    </row>
    <row r="39" spans="1:25" s="19" customFormat="1" ht="11.25" x14ac:dyDescent="0.2">
      <c r="A39" s="38">
        <v>28</v>
      </c>
      <c r="B39" s="83" t="s">
        <v>110</v>
      </c>
      <c r="C39" s="40" t="s">
        <v>147</v>
      </c>
      <c r="D39" s="40" t="s">
        <v>74</v>
      </c>
      <c r="E39" s="40">
        <f t="shared" si="1"/>
        <v>30</v>
      </c>
      <c r="F39" s="80"/>
      <c r="G39" s="80"/>
      <c r="H39" s="80"/>
      <c r="I39" s="80"/>
      <c r="J39" s="41"/>
      <c r="K39" s="42"/>
      <c r="L39" s="42"/>
      <c r="M39" s="42"/>
      <c r="N39" s="42"/>
      <c r="O39" s="52"/>
      <c r="P39" s="80">
        <v>15</v>
      </c>
      <c r="Q39" s="80">
        <v>15</v>
      </c>
      <c r="R39" s="80"/>
      <c r="S39" s="80"/>
      <c r="T39" s="52">
        <v>3</v>
      </c>
      <c r="U39" s="42"/>
      <c r="V39" s="42"/>
      <c r="W39" s="42"/>
      <c r="X39" s="42"/>
      <c r="Y39" s="52"/>
    </row>
    <row r="40" spans="1:25" s="19" customFormat="1" ht="11.25" x14ac:dyDescent="0.2">
      <c r="A40" s="38">
        <v>29</v>
      </c>
      <c r="B40" s="83" t="s">
        <v>111</v>
      </c>
      <c r="C40" s="40" t="s">
        <v>147</v>
      </c>
      <c r="D40" s="40" t="s">
        <v>36</v>
      </c>
      <c r="E40" s="40">
        <f t="shared" si="1"/>
        <v>30</v>
      </c>
      <c r="F40" s="80"/>
      <c r="G40" s="80"/>
      <c r="H40" s="80"/>
      <c r="I40" s="80"/>
      <c r="J40" s="41"/>
      <c r="K40" s="42"/>
      <c r="L40" s="42"/>
      <c r="M40" s="42"/>
      <c r="N40" s="42"/>
      <c r="O40" s="52"/>
      <c r="P40" s="80"/>
      <c r="Q40" s="80"/>
      <c r="R40" s="80">
        <v>30</v>
      </c>
      <c r="S40" s="80"/>
      <c r="T40" s="52">
        <v>4</v>
      </c>
      <c r="U40" s="42"/>
      <c r="V40" s="42"/>
      <c r="W40" s="42"/>
      <c r="X40" s="42"/>
      <c r="Y40" s="52"/>
    </row>
    <row r="41" spans="1:25" s="19" customFormat="1" ht="11.25" x14ac:dyDescent="0.2">
      <c r="A41" s="38">
        <v>30</v>
      </c>
      <c r="B41" s="83" t="s">
        <v>112</v>
      </c>
      <c r="C41" s="40" t="s">
        <v>147</v>
      </c>
      <c r="D41" s="31" t="s">
        <v>74</v>
      </c>
      <c r="E41" s="40">
        <f t="shared" si="1"/>
        <v>45</v>
      </c>
      <c r="F41" s="80"/>
      <c r="G41" s="80"/>
      <c r="H41" s="80"/>
      <c r="I41" s="80"/>
      <c r="J41" s="41"/>
      <c r="K41" s="42"/>
      <c r="L41" s="42"/>
      <c r="M41" s="42"/>
      <c r="N41" s="42"/>
      <c r="O41" s="52"/>
      <c r="P41" s="80">
        <v>15</v>
      </c>
      <c r="Q41" s="80">
        <v>30</v>
      </c>
      <c r="R41" s="80"/>
      <c r="S41" s="80"/>
      <c r="T41" s="52">
        <v>4</v>
      </c>
      <c r="U41" s="42"/>
      <c r="V41" s="42"/>
      <c r="W41" s="42"/>
      <c r="X41" s="42"/>
      <c r="Y41" s="52"/>
    </row>
    <row r="42" spans="1:25" s="19" customFormat="1" ht="11.25" customHeight="1" x14ac:dyDescent="0.2">
      <c r="A42" s="38">
        <v>31</v>
      </c>
      <c r="B42" s="83" t="s">
        <v>113</v>
      </c>
      <c r="C42" s="40" t="s">
        <v>148</v>
      </c>
      <c r="D42" s="31" t="s">
        <v>74</v>
      </c>
      <c r="E42" s="40">
        <f t="shared" si="1"/>
        <v>45</v>
      </c>
      <c r="F42" s="80"/>
      <c r="G42" s="80"/>
      <c r="H42" s="80"/>
      <c r="I42" s="80"/>
      <c r="J42" s="41"/>
      <c r="K42" s="42"/>
      <c r="L42" s="42"/>
      <c r="M42" s="42"/>
      <c r="N42" s="42"/>
      <c r="O42" s="52"/>
      <c r="P42" s="80">
        <v>15</v>
      </c>
      <c r="Q42" s="80">
        <v>30</v>
      </c>
      <c r="R42" s="80"/>
      <c r="S42" s="80"/>
      <c r="T42" s="52">
        <v>4</v>
      </c>
      <c r="U42" s="42"/>
      <c r="V42" s="42"/>
      <c r="W42" s="42"/>
      <c r="X42" s="42"/>
      <c r="Y42" s="52"/>
    </row>
    <row r="43" spans="1:25" s="19" customFormat="1" ht="11.25" x14ac:dyDescent="0.2">
      <c r="A43" s="38">
        <v>32</v>
      </c>
      <c r="B43" s="83" t="s">
        <v>114</v>
      </c>
      <c r="C43" s="40" t="s">
        <v>147</v>
      </c>
      <c r="D43" s="31" t="s">
        <v>36</v>
      </c>
      <c r="E43" s="40">
        <f t="shared" si="1"/>
        <v>15</v>
      </c>
      <c r="F43" s="80"/>
      <c r="G43" s="80"/>
      <c r="H43" s="80"/>
      <c r="I43" s="80"/>
      <c r="J43" s="41"/>
      <c r="K43" s="42"/>
      <c r="L43" s="42"/>
      <c r="M43" s="42"/>
      <c r="N43" s="42"/>
      <c r="O43" s="52"/>
      <c r="P43" s="80">
        <v>15</v>
      </c>
      <c r="Q43" s="80"/>
      <c r="R43" s="80"/>
      <c r="S43" s="80"/>
      <c r="T43" s="52">
        <v>1</v>
      </c>
      <c r="U43" s="42"/>
      <c r="V43" s="42"/>
      <c r="W43" s="42"/>
      <c r="X43" s="42"/>
      <c r="Y43" s="52"/>
    </row>
    <row r="44" spans="1:25" s="19" customFormat="1" ht="11.25" customHeight="1" x14ac:dyDescent="0.2">
      <c r="A44" s="38">
        <v>33</v>
      </c>
      <c r="B44" s="83" t="s">
        <v>115</v>
      </c>
      <c r="C44" s="40" t="s">
        <v>148</v>
      </c>
      <c r="D44" s="31" t="s">
        <v>73</v>
      </c>
      <c r="E44" s="40">
        <f t="shared" si="1"/>
        <v>30</v>
      </c>
      <c r="F44" s="80"/>
      <c r="G44" s="80"/>
      <c r="H44" s="80"/>
      <c r="I44" s="80"/>
      <c r="J44" s="41"/>
      <c r="K44" s="42"/>
      <c r="L44" s="42"/>
      <c r="M44" s="42"/>
      <c r="N44" s="42"/>
      <c r="O44" s="52"/>
      <c r="P44" s="80"/>
      <c r="Q44" s="80"/>
      <c r="R44" s="80"/>
      <c r="S44" s="80"/>
      <c r="T44" s="52"/>
      <c r="U44" s="42">
        <v>15</v>
      </c>
      <c r="V44" s="42">
        <v>15</v>
      </c>
      <c r="W44" s="42"/>
      <c r="X44" s="42"/>
      <c r="Y44" s="52">
        <v>3</v>
      </c>
    </row>
    <row r="45" spans="1:25" s="19" customFormat="1" ht="11.25" x14ac:dyDescent="0.2">
      <c r="A45" s="38">
        <v>34</v>
      </c>
      <c r="B45" s="83" t="s">
        <v>116</v>
      </c>
      <c r="C45" s="40" t="s">
        <v>147</v>
      </c>
      <c r="D45" s="31" t="s">
        <v>73</v>
      </c>
      <c r="E45" s="40">
        <f t="shared" si="1"/>
        <v>30</v>
      </c>
      <c r="F45" s="80"/>
      <c r="G45" s="80"/>
      <c r="H45" s="80"/>
      <c r="I45" s="80"/>
      <c r="J45" s="41"/>
      <c r="K45" s="42"/>
      <c r="L45" s="42"/>
      <c r="M45" s="42"/>
      <c r="N45" s="42"/>
      <c r="O45" s="52"/>
      <c r="P45" s="80"/>
      <c r="Q45" s="80"/>
      <c r="R45" s="80"/>
      <c r="S45" s="80"/>
      <c r="T45" s="52"/>
      <c r="U45" s="42">
        <v>15</v>
      </c>
      <c r="V45" s="42">
        <v>15</v>
      </c>
      <c r="W45" s="42"/>
      <c r="X45" s="42"/>
      <c r="Y45" s="52">
        <v>2</v>
      </c>
    </row>
    <row r="46" spans="1:25" s="19" customFormat="1" ht="11.25" x14ac:dyDescent="0.2">
      <c r="A46" s="38">
        <v>35</v>
      </c>
      <c r="B46" s="83" t="s">
        <v>117</v>
      </c>
      <c r="C46" s="40" t="s">
        <v>147</v>
      </c>
      <c r="D46" s="31" t="s">
        <v>73</v>
      </c>
      <c r="E46" s="40">
        <f t="shared" si="1"/>
        <v>30</v>
      </c>
      <c r="F46" s="80"/>
      <c r="G46" s="80"/>
      <c r="H46" s="80"/>
      <c r="I46" s="80"/>
      <c r="J46" s="41"/>
      <c r="K46" s="42"/>
      <c r="L46" s="42"/>
      <c r="M46" s="42"/>
      <c r="N46" s="42"/>
      <c r="O46" s="52"/>
      <c r="P46" s="80"/>
      <c r="Q46" s="80"/>
      <c r="R46" s="80"/>
      <c r="S46" s="80"/>
      <c r="T46" s="52"/>
      <c r="U46" s="42">
        <v>15</v>
      </c>
      <c r="V46" s="42">
        <v>15</v>
      </c>
      <c r="W46" s="42"/>
      <c r="X46" s="42"/>
      <c r="Y46" s="52">
        <v>4</v>
      </c>
    </row>
    <row r="47" spans="1:25" s="19" customFormat="1" ht="11.25" x14ac:dyDescent="0.2">
      <c r="A47" s="38">
        <v>36</v>
      </c>
      <c r="B47" s="83" t="s">
        <v>118</v>
      </c>
      <c r="C47" s="40" t="s">
        <v>147</v>
      </c>
      <c r="D47" s="31" t="s">
        <v>36</v>
      </c>
      <c r="E47" s="40">
        <f t="shared" si="1"/>
        <v>15</v>
      </c>
      <c r="F47" s="80"/>
      <c r="G47" s="80"/>
      <c r="H47" s="80"/>
      <c r="I47" s="80"/>
      <c r="J47" s="41"/>
      <c r="K47" s="42"/>
      <c r="L47" s="42"/>
      <c r="M47" s="42"/>
      <c r="N47" s="42"/>
      <c r="O47" s="52"/>
      <c r="P47" s="80"/>
      <c r="Q47" s="80"/>
      <c r="R47" s="80"/>
      <c r="S47" s="80"/>
      <c r="T47" s="52"/>
      <c r="U47" s="42">
        <v>15</v>
      </c>
      <c r="V47" s="42"/>
      <c r="W47" s="42"/>
      <c r="X47" s="42"/>
      <c r="Y47" s="52">
        <v>1</v>
      </c>
    </row>
    <row r="48" spans="1:25" s="19" customFormat="1" ht="11.25" x14ac:dyDescent="0.2">
      <c r="A48" s="38">
        <v>37</v>
      </c>
      <c r="B48" s="83" t="s">
        <v>119</v>
      </c>
      <c r="C48" s="40" t="s">
        <v>147</v>
      </c>
      <c r="D48" s="40" t="s">
        <v>36</v>
      </c>
      <c r="E48" s="40">
        <f t="shared" si="1"/>
        <v>15</v>
      </c>
      <c r="F48" s="80"/>
      <c r="G48" s="80"/>
      <c r="H48" s="80"/>
      <c r="I48" s="80"/>
      <c r="J48" s="41"/>
      <c r="K48" s="42"/>
      <c r="L48" s="42"/>
      <c r="M48" s="42"/>
      <c r="N48" s="42"/>
      <c r="O48" s="52"/>
      <c r="P48" s="80"/>
      <c r="Q48" s="80"/>
      <c r="R48" s="80"/>
      <c r="S48" s="80"/>
      <c r="T48" s="52"/>
      <c r="U48" s="42">
        <v>15</v>
      </c>
      <c r="V48" s="42"/>
      <c r="W48" s="42"/>
      <c r="X48" s="42"/>
      <c r="Y48" s="52">
        <v>1</v>
      </c>
    </row>
    <row r="49" spans="1:27" s="19" customFormat="1" ht="11.25" x14ac:dyDescent="0.2">
      <c r="A49" s="38">
        <v>38</v>
      </c>
      <c r="B49" s="45" t="s">
        <v>79</v>
      </c>
      <c r="C49" s="40" t="s">
        <v>136</v>
      </c>
      <c r="D49" s="31" t="s">
        <v>36</v>
      </c>
      <c r="E49" s="40">
        <f t="shared" si="1"/>
        <v>15</v>
      </c>
      <c r="F49" s="80"/>
      <c r="G49" s="80"/>
      <c r="H49" s="80"/>
      <c r="I49" s="80"/>
      <c r="J49" s="41"/>
      <c r="K49" s="42"/>
      <c r="L49" s="42"/>
      <c r="M49" s="42"/>
      <c r="N49" s="42"/>
      <c r="O49" s="52"/>
      <c r="P49" s="80"/>
      <c r="Q49" s="80"/>
      <c r="R49" s="80"/>
      <c r="S49" s="80"/>
      <c r="T49" s="52"/>
      <c r="U49" s="42">
        <v>15</v>
      </c>
      <c r="V49" s="42"/>
      <c r="W49" s="42"/>
      <c r="X49" s="42"/>
      <c r="Y49" s="52">
        <v>1</v>
      </c>
    </row>
    <row r="50" spans="1:27" s="19" customFormat="1" x14ac:dyDescent="0.2">
      <c r="A50" s="67"/>
      <c r="B50" s="102" t="s">
        <v>5</v>
      </c>
      <c r="C50" s="102"/>
      <c r="D50" s="103"/>
      <c r="E50" s="75">
        <f>E33+E9</f>
        <v>1200</v>
      </c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</row>
    <row r="51" spans="1:27" s="70" customFormat="1" x14ac:dyDescent="0.2">
      <c r="A51" s="68"/>
      <c r="B51" s="104" t="s">
        <v>75</v>
      </c>
      <c r="C51" s="104"/>
      <c r="D51" s="104"/>
      <c r="E51" s="104"/>
      <c r="F51" s="69">
        <f t="shared" ref="F51:X51" si="2">SUM(F10:F49)</f>
        <v>165</v>
      </c>
      <c r="G51" s="69">
        <f t="shared" si="2"/>
        <v>135</v>
      </c>
      <c r="H51" s="69">
        <f t="shared" si="2"/>
        <v>60</v>
      </c>
      <c r="I51" s="69">
        <f t="shared" si="2"/>
        <v>0</v>
      </c>
      <c r="J51" s="69">
        <f t="shared" si="2"/>
        <v>30</v>
      </c>
      <c r="K51" s="69">
        <f t="shared" si="2"/>
        <v>210</v>
      </c>
      <c r="L51" s="69">
        <f t="shared" si="2"/>
        <v>105</v>
      </c>
      <c r="M51" s="69">
        <f t="shared" si="2"/>
        <v>30</v>
      </c>
      <c r="N51" s="69">
        <f t="shared" si="2"/>
        <v>0</v>
      </c>
      <c r="O51" s="69">
        <f t="shared" si="2"/>
        <v>30</v>
      </c>
      <c r="P51" s="69">
        <f t="shared" si="2"/>
        <v>135</v>
      </c>
      <c r="Q51" s="69">
        <f t="shared" si="2"/>
        <v>135</v>
      </c>
      <c r="R51" s="69">
        <f t="shared" si="2"/>
        <v>60</v>
      </c>
      <c r="S51" s="69">
        <f t="shared" si="2"/>
        <v>0</v>
      </c>
      <c r="T51" s="69">
        <f t="shared" si="2"/>
        <v>30</v>
      </c>
      <c r="U51" s="69">
        <f t="shared" si="2"/>
        <v>90</v>
      </c>
      <c r="V51" s="69">
        <f t="shared" si="2"/>
        <v>45</v>
      </c>
      <c r="W51" s="69">
        <f t="shared" si="2"/>
        <v>30</v>
      </c>
      <c r="X51" s="69">
        <f t="shared" si="2"/>
        <v>0</v>
      </c>
      <c r="Y51" s="69">
        <f>SUM(Y10:Y49)</f>
        <v>30</v>
      </c>
    </row>
    <row r="52" spans="1:27" x14ac:dyDescent="0.2">
      <c r="A52" s="71"/>
      <c r="B52" s="100" t="s">
        <v>54</v>
      </c>
      <c r="C52" s="100"/>
      <c r="D52" s="100"/>
      <c r="E52" s="100"/>
      <c r="F52" s="43">
        <f>COUNTIF($D10:$D49,"E1*")</f>
        <v>4</v>
      </c>
      <c r="G52" s="43"/>
      <c r="H52" s="43"/>
      <c r="I52" s="43"/>
      <c r="J52" s="43"/>
      <c r="K52" s="43">
        <f>COUNTIF($D10:$D49,"E2*")</f>
        <v>3</v>
      </c>
      <c r="L52" s="43"/>
      <c r="M52" s="43"/>
      <c r="N52" s="43"/>
      <c r="O52" s="43"/>
      <c r="P52" s="43">
        <f>COUNTIF($D10:$D49,"E3*")</f>
        <v>3</v>
      </c>
      <c r="Q52" s="43"/>
      <c r="R52" s="43"/>
      <c r="S52" s="43"/>
      <c r="T52" s="43"/>
      <c r="U52" s="43">
        <f>COUNTIF($D10:$D49,"E4*")</f>
        <v>3</v>
      </c>
      <c r="V52" s="43"/>
      <c r="W52" s="43"/>
      <c r="X52" s="43"/>
      <c r="Y52" s="43"/>
    </row>
    <row r="53" spans="1:27" x14ac:dyDescent="0.2">
      <c r="A53" s="72"/>
      <c r="B53" s="100" t="s">
        <v>55</v>
      </c>
      <c r="C53" s="100"/>
      <c r="D53" s="100"/>
      <c r="E53" s="100"/>
      <c r="F53" s="73">
        <f>SUM(F51:I51)</f>
        <v>360</v>
      </c>
      <c r="G53" s="73"/>
      <c r="H53" s="73"/>
      <c r="I53" s="73"/>
      <c r="J53" s="73"/>
      <c r="K53" s="73">
        <f>SUM(K51:N51)</f>
        <v>345</v>
      </c>
      <c r="L53" s="73"/>
      <c r="M53" s="73"/>
      <c r="N53" s="73"/>
      <c r="O53" s="73"/>
      <c r="P53" s="73">
        <f>SUM(P51:S51)</f>
        <v>330</v>
      </c>
      <c r="Q53" s="73"/>
      <c r="R53" s="73"/>
      <c r="S53" s="73"/>
      <c r="T53" s="73"/>
      <c r="U53" s="73">
        <f>SUM(U51:X51)</f>
        <v>165</v>
      </c>
      <c r="V53" s="73"/>
      <c r="W53" s="73"/>
      <c r="X53" s="73"/>
      <c r="Y53" s="73"/>
    </row>
    <row r="54" spans="1:27" x14ac:dyDescent="0.2">
      <c r="A54" s="22"/>
      <c r="B54" s="96" t="s">
        <v>89</v>
      </c>
      <c r="C54" s="97"/>
      <c r="D54" s="97"/>
      <c r="E54" s="98"/>
      <c r="F54" s="43">
        <f>J51+O51+T51+Y51</f>
        <v>120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7" x14ac:dyDescent="0.2">
      <c r="A55" s="19"/>
      <c r="B55" s="19"/>
      <c r="C55" s="19"/>
      <c r="D55" s="19"/>
      <c r="E55" s="24"/>
      <c r="F55" s="19"/>
      <c r="G55" s="19"/>
      <c r="H55" s="19"/>
      <c r="I55" s="19"/>
      <c r="J55" s="19"/>
      <c r="K55" s="25" t="s">
        <v>56</v>
      </c>
      <c r="L55" s="19"/>
      <c r="M55" s="19"/>
      <c r="N55" s="19"/>
      <c r="O55" s="19"/>
      <c r="P55" s="19"/>
      <c r="Q55" s="19"/>
      <c r="R55" s="19"/>
      <c r="S55" s="25"/>
      <c r="T55" s="19"/>
      <c r="U55" s="19"/>
      <c r="V55" s="19"/>
      <c r="W55" s="19"/>
      <c r="X55" s="19"/>
      <c r="Y55" s="19"/>
    </row>
    <row r="56" spans="1:27" s="19" customFormat="1" x14ac:dyDescent="0.2">
      <c r="A56" s="26"/>
      <c r="B56" s="26"/>
      <c r="C56" s="26"/>
      <c r="D56" s="26"/>
      <c r="E56" s="27"/>
      <c r="F56" s="26"/>
      <c r="G56" s="26"/>
      <c r="H56" s="26"/>
      <c r="I56" s="26"/>
      <c r="J56" s="26"/>
      <c r="K56" s="28" t="s">
        <v>103</v>
      </c>
      <c r="L56" s="26"/>
      <c r="M56" s="26"/>
      <c r="N56" s="26"/>
      <c r="O56" s="26"/>
      <c r="P56" s="26"/>
      <c r="Q56" s="26"/>
      <c r="R56" s="55"/>
      <c r="S56" s="28"/>
      <c r="T56" s="55"/>
      <c r="U56" s="55"/>
      <c r="V56" s="55"/>
      <c r="W56" s="55"/>
      <c r="X56" s="55"/>
      <c r="Y56" s="55"/>
    </row>
    <row r="57" spans="1:27" s="19" customFormat="1" x14ac:dyDescent="0.2">
      <c r="A57" s="26"/>
      <c r="B57" s="51"/>
      <c r="C57" s="26"/>
      <c r="D57" s="26"/>
      <c r="E57" s="27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55"/>
      <c r="S57" s="28"/>
      <c r="T57" s="55"/>
      <c r="U57" s="55"/>
      <c r="V57" s="55"/>
      <c r="W57" s="55"/>
      <c r="X57" s="55"/>
      <c r="Y57" s="55"/>
    </row>
    <row r="58" spans="1:27" s="19" customFormat="1" x14ac:dyDescent="0.2">
      <c r="A58" s="26"/>
      <c r="B58" s="50"/>
      <c r="C58" s="26"/>
      <c r="D58" s="26"/>
      <c r="E58" s="27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55"/>
      <c r="S58" s="28"/>
      <c r="T58" s="55"/>
      <c r="U58" s="55"/>
      <c r="V58" s="55"/>
      <c r="W58" s="55"/>
      <c r="X58" s="55"/>
      <c r="Y58" s="55"/>
      <c r="Z58" s="29"/>
      <c r="AA58" s="29"/>
    </row>
    <row r="59" spans="1:27" s="19" customFormat="1" ht="11.25" x14ac:dyDescent="0.2">
      <c r="E59" s="24"/>
      <c r="I59" s="26"/>
      <c r="S59" s="28"/>
    </row>
    <row r="61" spans="1:27" x14ac:dyDescent="0.2">
      <c r="B61" s="51"/>
    </row>
    <row r="62" spans="1:27" x14ac:dyDescent="0.2">
      <c r="B62" s="50"/>
      <c r="C62" s="50"/>
    </row>
  </sheetData>
  <mergeCells count="20">
    <mergeCell ref="B51:E51"/>
    <mergeCell ref="B52:E52"/>
    <mergeCell ref="B53:E53"/>
    <mergeCell ref="B54:E54"/>
    <mergeCell ref="B9:D9"/>
    <mergeCell ref="F9:Y9"/>
    <mergeCell ref="F32:X32"/>
    <mergeCell ref="B33:D33"/>
    <mergeCell ref="F33:Y33"/>
    <mergeCell ref="B50:D50"/>
    <mergeCell ref="F50:Y50"/>
    <mergeCell ref="A4:E4"/>
    <mergeCell ref="T5:V5"/>
    <mergeCell ref="A6:E7"/>
    <mergeCell ref="F6:O6"/>
    <mergeCell ref="P6:Y6"/>
    <mergeCell ref="F7:J7"/>
    <mergeCell ref="K7:O7"/>
    <mergeCell ref="P7:T7"/>
    <mergeCell ref="U7:Y7"/>
  </mergeCells>
  <pageMargins left="0.6692913385826772" right="0.74803149606299213" top="0.78740157480314965" bottom="0.47244094488188981" header="0.51181102362204722" footer="0.51181102362204722"/>
  <pageSetup paperSize="9" scale="7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32"/>
  <sheetViews>
    <sheetView workbookViewId="0">
      <selection activeCell="A16" sqref="A16"/>
    </sheetView>
  </sheetViews>
  <sheetFormatPr defaultRowHeight="12.75" x14ac:dyDescent="0.2"/>
  <cols>
    <col min="1" max="1" width="57" customWidth="1"/>
    <col min="2" max="2" width="17.85546875" customWidth="1"/>
    <col min="3" max="3" width="22.42578125" customWidth="1"/>
  </cols>
  <sheetData>
    <row r="2" spans="1:7" x14ac:dyDescent="0.2">
      <c r="A2" s="4" t="s">
        <v>0</v>
      </c>
      <c r="B2" s="4" t="s">
        <v>10</v>
      </c>
      <c r="C2" s="4" t="s">
        <v>1</v>
      </c>
    </row>
    <row r="3" spans="1:7" x14ac:dyDescent="0.2">
      <c r="A3" s="9"/>
      <c r="B3" s="9"/>
      <c r="C3" s="9"/>
    </row>
    <row r="4" spans="1:7" x14ac:dyDescent="0.2">
      <c r="A4" s="5" t="s">
        <v>28</v>
      </c>
      <c r="B4" s="6">
        <f>SUM(B5:B11)</f>
        <v>240</v>
      </c>
      <c r="C4" s="6">
        <f>SUM(C5:C11)</f>
        <v>30</v>
      </c>
    </row>
    <row r="5" spans="1:7" x14ac:dyDescent="0.2">
      <c r="A5" s="2" t="s">
        <v>12</v>
      </c>
      <c r="B5" s="3">
        <v>30</v>
      </c>
      <c r="C5" s="3">
        <v>2</v>
      </c>
    </row>
    <row r="6" spans="1:7" x14ac:dyDescent="0.2">
      <c r="A6" s="2" t="s">
        <v>11</v>
      </c>
      <c r="B6" s="3">
        <v>45</v>
      </c>
      <c r="C6" s="3">
        <v>6</v>
      </c>
      <c r="E6" s="2"/>
      <c r="F6" s="3"/>
      <c r="G6" s="3"/>
    </row>
    <row r="7" spans="1:7" x14ac:dyDescent="0.2">
      <c r="A7" s="2" t="s">
        <v>34</v>
      </c>
      <c r="B7" s="3">
        <v>30</v>
      </c>
      <c r="C7" s="3">
        <v>4</v>
      </c>
    </row>
    <row r="8" spans="1:7" x14ac:dyDescent="0.2">
      <c r="A8" s="2" t="s">
        <v>23</v>
      </c>
      <c r="B8" s="3">
        <v>45</v>
      </c>
      <c r="C8" s="3">
        <v>5</v>
      </c>
    </row>
    <row r="9" spans="1:7" x14ac:dyDescent="0.2">
      <c r="A9" s="2" t="s">
        <v>13</v>
      </c>
      <c r="B9" s="3">
        <v>15</v>
      </c>
      <c r="C9" s="3">
        <v>2</v>
      </c>
    </row>
    <row r="10" spans="1:7" x14ac:dyDescent="0.2">
      <c r="A10" s="2" t="s">
        <v>14</v>
      </c>
      <c r="B10" s="3">
        <v>45</v>
      </c>
      <c r="C10" s="3">
        <v>6</v>
      </c>
    </row>
    <row r="11" spans="1:7" x14ac:dyDescent="0.2">
      <c r="A11" s="2" t="s">
        <v>15</v>
      </c>
      <c r="B11" s="3">
        <v>30</v>
      </c>
      <c r="C11" s="3">
        <v>5</v>
      </c>
    </row>
    <row r="13" spans="1:7" x14ac:dyDescent="0.2">
      <c r="A13" s="5" t="s">
        <v>29</v>
      </c>
      <c r="B13" s="6">
        <f>SUM(B14:B21)</f>
        <v>195</v>
      </c>
      <c r="C13" s="6">
        <f>SUM(C14:C21)</f>
        <v>24</v>
      </c>
    </row>
    <row r="14" spans="1:7" x14ac:dyDescent="0.2">
      <c r="A14" s="2" t="s">
        <v>16</v>
      </c>
      <c r="B14" s="3">
        <v>15</v>
      </c>
      <c r="C14" s="3">
        <v>1</v>
      </c>
    </row>
    <row r="15" spans="1:7" x14ac:dyDescent="0.2">
      <c r="A15" s="2" t="s">
        <v>18</v>
      </c>
      <c r="B15" s="3">
        <v>30</v>
      </c>
      <c r="C15" s="3">
        <v>4</v>
      </c>
    </row>
    <row r="16" spans="1:7" x14ac:dyDescent="0.2">
      <c r="A16" s="2" t="s">
        <v>17</v>
      </c>
      <c r="B16" s="3">
        <v>30</v>
      </c>
      <c r="C16" s="3">
        <v>4</v>
      </c>
    </row>
    <row r="17" spans="1:3" x14ac:dyDescent="0.2">
      <c r="A17" s="2" t="s">
        <v>33</v>
      </c>
      <c r="B17" s="3">
        <v>30</v>
      </c>
      <c r="C17" s="3">
        <v>4</v>
      </c>
    </row>
    <row r="18" spans="1:3" x14ac:dyDescent="0.2">
      <c r="A18" s="2" t="s">
        <v>25</v>
      </c>
      <c r="B18" s="3">
        <v>15</v>
      </c>
      <c r="C18" s="3">
        <v>2</v>
      </c>
    </row>
    <row r="19" spans="1:3" x14ac:dyDescent="0.2">
      <c r="A19" s="2" t="s">
        <v>26</v>
      </c>
      <c r="B19" s="3">
        <v>60</v>
      </c>
      <c r="C19" s="3">
        <v>6</v>
      </c>
    </row>
    <row r="20" spans="1:3" x14ac:dyDescent="0.2">
      <c r="A20" s="2" t="s">
        <v>19</v>
      </c>
      <c r="B20" s="3">
        <v>3</v>
      </c>
      <c r="C20" s="3">
        <v>1</v>
      </c>
    </row>
    <row r="21" spans="1:3" x14ac:dyDescent="0.2">
      <c r="A21" s="2" t="s">
        <v>20</v>
      </c>
      <c r="B21" s="3">
        <v>12</v>
      </c>
      <c r="C21" s="3">
        <v>2</v>
      </c>
    </row>
    <row r="23" spans="1:3" x14ac:dyDescent="0.2">
      <c r="A23" s="5" t="s">
        <v>30</v>
      </c>
      <c r="B23" s="6">
        <f>SUM(B24:B26)</f>
        <v>75</v>
      </c>
      <c r="C23" s="6">
        <f>SUM(C24:C26)</f>
        <v>10</v>
      </c>
    </row>
    <row r="24" spans="1:3" x14ac:dyDescent="0.2">
      <c r="A24" s="2" t="s">
        <v>24</v>
      </c>
      <c r="B24" s="3">
        <v>45</v>
      </c>
      <c r="C24" s="3">
        <v>5</v>
      </c>
    </row>
    <row r="25" spans="1:3" x14ac:dyDescent="0.2">
      <c r="A25" s="2" t="s">
        <v>27</v>
      </c>
      <c r="B25" s="3">
        <v>15</v>
      </c>
      <c r="C25" s="3">
        <v>2</v>
      </c>
    </row>
    <row r="26" spans="1:3" x14ac:dyDescent="0.2">
      <c r="A26" s="2" t="s">
        <v>21</v>
      </c>
      <c r="B26" s="3">
        <v>15</v>
      </c>
      <c r="C26" s="3">
        <v>3</v>
      </c>
    </row>
    <row r="28" spans="1:3" x14ac:dyDescent="0.2">
      <c r="A28" s="5" t="s">
        <v>31</v>
      </c>
      <c r="B28" s="6">
        <f>SUM(B29:B30)</f>
        <v>15</v>
      </c>
      <c r="C28" s="6">
        <f>SUM(C29:C30)</f>
        <v>23</v>
      </c>
    </row>
    <row r="29" spans="1:3" x14ac:dyDescent="0.2">
      <c r="A29" s="2" t="s">
        <v>22</v>
      </c>
      <c r="B29" s="3">
        <v>15</v>
      </c>
      <c r="C29" s="3">
        <v>3</v>
      </c>
    </row>
    <row r="30" spans="1:3" x14ac:dyDescent="0.2">
      <c r="A30" s="2" t="s">
        <v>9</v>
      </c>
      <c r="B30" s="3">
        <v>0</v>
      </c>
      <c r="C30" s="3">
        <v>20</v>
      </c>
    </row>
    <row r="32" spans="1:3" x14ac:dyDescent="0.2">
      <c r="A32" s="7" t="s">
        <v>5</v>
      </c>
      <c r="B32" s="8">
        <f>B4+B13+B23+B28</f>
        <v>525</v>
      </c>
      <c r="C32" s="8">
        <f>C4+C13+C23+C28</f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BE</vt:lpstr>
      <vt:lpstr>TiLwGG</vt:lpstr>
      <vt:lpstr>ZF</vt:lpstr>
      <vt:lpstr>ZO</vt:lpstr>
      <vt:lpstr>kierunkowe (semestrami)</vt:lpstr>
      <vt:lpstr>BE!Obszar_wydruku</vt:lpstr>
      <vt:lpstr>TiLwGG!Obszar_wydruku</vt:lpstr>
      <vt:lpstr>ZF!Obszar_wydruku</vt:lpstr>
      <vt:lpstr>ZO!Obszar_wydruku</vt:lpstr>
    </vt:vector>
  </TitlesOfParts>
  <Company>AM Gdynia KSI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 WIerzbowska</dc:creator>
  <cp:lastModifiedBy>M.Schmidt</cp:lastModifiedBy>
  <cp:lastPrinted>2017-05-13T22:02:24Z</cp:lastPrinted>
  <dcterms:created xsi:type="dcterms:W3CDTF">2007-06-18T09:35:30Z</dcterms:created>
  <dcterms:modified xsi:type="dcterms:W3CDTF">2022-08-24T06:54:08Z</dcterms:modified>
</cp:coreProperties>
</file>